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Mj2Aj9b4WAIp2f2tD7mCGtHTQXetcIOHnijzGR/yhDj2Z6R3b3kVUD+RMg487r88NMT9IkNgsO64sOA/O++Vg==" workbookSaltValue="06QG4uW30aEpOPuNipSyDw=="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<sst xmlns="http://schemas.openxmlformats.org/spreadsheetml/2006/main" count="237" uniqueCount="124">
  <si>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</si>
  <si>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</si>
  <si>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</si>
  <si>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</si>
  <si>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</si>
  <si>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</si>
  <si>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</si>
  <si>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</si>
  <si>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</si>
  <si>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</si>
  <si>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</si>
  <si>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</si>
  <si>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</si>
  <si>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</si>
  <si>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</si>
  <si>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</si>
  <si>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</si>
  <si>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</si>
  <si>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</si>
  <si>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</si>
  <si>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</si>
  <si>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</si>
  <si>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</si>
  <si>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</si>
  <si>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</si>
  <si>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</si>
  <si>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</si>
  <si>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</si>
  <si>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</si>
  <si>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</si>
  <si>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</si>
  <si>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</si>
  <si>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</si>
  <si>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</si>
  <si>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</si>
  <si>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</si>
  <si>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</si>
  <si>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</si>
  <si>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</si>
  <si>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</si>
  <si>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</si>
  <si>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</si>
  <si>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</si>
  <si>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</si>
  <si>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</si>
  <si>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</si>
  <si>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</si>
  <si>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</si>
  <si>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</si>
  <si>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</si>
  <si>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</si>
  <si>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</si>
  <si>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</si>
  <si>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</si>
  <si>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</si>
  <si>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</si>
  <si>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</si>
  <si>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</si>
  <si>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</si>
  <si>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</si>
  <si>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</si>
  <si>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</si>
  <si>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</si>
  <si>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</si>
  <si>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</si>
  <si>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</si>
  <si>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</si>
  <si>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</si>
  <si>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</si>
  <si>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</si>
  <si>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</si>
  <si>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</si>
  <si>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</si>
  <si>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</si>
  <si>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</si>
  <si>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</si>
  <si>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</si>
  <si>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</si>
  <si>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</si>
  <si>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</si>
  <si>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</si>
  <si>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</si>
  <si>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</si>
  <si>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</si>
  <si>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</si>
  <si>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</si>
  <si>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</si>
  <si>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</si>
  <si>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</si>
  <si>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</si>
  <si>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</si>
  <si>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</si>
  <si>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</si>
  <si>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</si>
  <si>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</si>
  <si>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</si>
  <si>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</si>
  <si>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</si>
  <si>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</si>
  <si>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</si>
  <si>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</si>
  <si>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</si>
  <si>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</si>
  <si>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</si>
  <si>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</si>
  <si>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</si>
  <si>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</si>
  <si>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</si>
  <si>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生坂村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</si>
  <si>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</si>
  <si>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</si>
  <si>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</si>
  <si>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</si>
  <si>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</si>
  <si>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</si>
  <si>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</si>
  <si>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</si>
  <si>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</si>
  <si>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</si>
  <si>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</si>
  <si>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</si>
  <si>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及び施設の更新は毎年継続して行っているが、更新規模が小さいため、更新率は低水準となっている。老朽化の進んだ管路・施設の更新は有収率の向上や電気代などの維持管理費の削減につながるため、経営の改善に向けて必要不可欠である。今後は地方債残高・料金収入とのバランスを取りながら起債や補助事業の活用による改良事業を進めていきたい。</t>
    <rPh sb="1" eb="3">
      <t>カンロ</t>
    </rPh>
    <rPh sb="3" eb="4">
      <t>オヨ</t>
    </rPh>
    <rPh sb="5" eb="7">
      <t>シセツ</t>
    </rPh>
    <rPh sb="8" eb="10">
      <t>コウシン</t>
    </rPh>
    <rPh sb="11" eb="13">
      <t>マイトシ</t>
    </rPh>
    <rPh sb="13" eb="15">
      <t>ケイゾク</t>
    </rPh>
    <rPh sb="17" eb="18">
      <t>オコナ</t>
    </rPh>
    <rPh sb="24" eb="26">
      <t>コウシン</t>
    </rPh>
    <rPh sb="26" eb="28">
      <t>キボ</t>
    </rPh>
    <rPh sb="29" eb="30">
      <t>チイ</t>
    </rPh>
    <rPh sb="35" eb="37">
      <t>コウシン</t>
    </rPh>
    <rPh sb="37" eb="38">
      <t>リツ</t>
    </rPh>
    <rPh sb="39" eb="42">
      <t>テイスイジュン</t>
    </rPh>
    <rPh sb="49" eb="52">
      <t>ロウキュウカ</t>
    </rPh>
    <rPh sb="53" eb="54">
      <t>スス</t>
    </rPh>
    <rPh sb="56" eb="58">
      <t>カンロ</t>
    </rPh>
    <rPh sb="59" eb="61">
      <t>シセツ</t>
    </rPh>
    <rPh sb="62" eb="64">
      <t>コウシン</t>
    </rPh>
    <rPh sb="65" eb="67">
      <t>ユウシュウ</t>
    </rPh>
    <rPh sb="67" eb="68">
      <t>リツ</t>
    </rPh>
    <rPh sb="69" eb="71">
      <t>コウジョウ</t>
    </rPh>
    <rPh sb="72" eb="75">
      <t>デンキダイ</t>
    </rPh>
    <rPh sb="78" eb="80">
      <t>イジ</t>
    </rPh>
    <rPh sb="80" eb="83">
      <t>カンリヒ</t>
    </rPh>
    <rPh sb="84" eb="86">
      <t>サクゲン</t>
    </rPh>
    <rPh sb="94" eb="96">
      <t>ケイエイ</t>
    </rPh>
    <rPh sb="97" eb="99">
      <t>カイゼン</t>
    </rPh>
    <rPh sb="100" eb="101">
      <t>ム</t>
    </rPh>
    <rPh sb="103" eb="105">
      <t>ヒツヨウ</t>
    </rPh>
    <rPh sb="105" eb="108">
      <t>フカケツ</t>
    </rPh>
    <rPh sb="112" eb="114">
      <t>コンゴ</t>
    </rPh>
    <rPh sb="115" eb="118">
      <t>チホウサイ</t>
    </rPh>
    <rPh sb="118" eb="120">
      <t>ザンダカ</t>
    </rPh>
    <rPh sb="121" eb="123">
      <t>リョウキン</t>
    </rPh>
    <rPh sb="123" eb="125">
      <t>シュウニュウ</t>
    </rPh>
    <rPh sb="132" eb="133">
      <t>ト</t>
    </rPh>
    <rPh sb="137" eb="139">
      <t>キサイ</t>
    </rPh>
    <rPh sb="140" eb="142">
      <t>ホジョ</t>
    </rPh>
    <rPh sb="142" eb="144">
      <t>ジギョウ</t>
    </rPh>
    <rPh sb="145" eb="147">
      <t>カツヨウ</t>
    </rPh>
    <rPh sb="150" eb="152">
      <t>カイリョウ</t>
    </rPh>
    <rPh sb="152" eb="154">
      <t>ジギョウ</t>
    </rPh>
    <rPh sb="155" eb="156">
      <t>スス</t>
    </rPh>
    <phoneticPr fontId="4"/>
  </si>
  <si>
    <t>　今後、給水人口の減少に伴い、給水収益の確保が厳しくなると予想される中、老朽化が進行した施設の更新を行わなければならない。そのためには、簡易水道事業の健全な経営が求められ、相当の努力が必要となる。また、自己水源の開発や３箇所の飲料水供給施設の統合計画が検討されている。収入と投資のバランスを十分に吟味したうえで事業の方向性を見出すことが重要である。</t>
    <rPh sb="1" eb="3">
      <t>コンゴ</t>
    </rPh>
    <rPh sb="4" eb="6">
      <t>キュウスイ</t>
    </rPh>
    <rPh sb="6" eb="8">
      <t>ジンコウ</t>
    </rPh>
    <rPh sb="9" eb="11">
      <t>ゲンショウ</t>
    </rPh>
    <rPh sb="12" eb="13">
      <t>トモナ</t>
    </rPh>
    <rPh sb="15" eb="17">
      <t>キュウスイ</t>
    </rPh>
    <rPh sb="17" eb="19">
      <t>シュウエキ</t>
    </rPh>
    <rPh sb="20" eb="22">
      <t>カクホ</t>
    </rPh>
    <rPh sb="23" eb="24">
      <t>キビ</t>
    </rPh>
    <rPh sb="29" eb="31">
      <t>ヨソウ</t>
    </rPh>
    <rPh sb="34" eb="35">
      <t>ナカ</t>
    </rPh>
    <rPh sb="36" eb="39">
      <t>ロウキュウカ</t>
    </rPh>
    <rPh sb="40" eb="42">
      <t>シンコウ</t>
    </rPh>
    <rPh sb="44" eb="46">
      <t>シセツ</t>
    </rPh>
    <rPh sb="47" eb="49">
      <t>コウシン</t>
    </rPh>
    <rPh sb="50" eb="51">
      <t>オコナ</t>
    </rPh>
    <rPh sb="68" eb="70">
      <t>カンイ</t>
    </rPh>
    <rPh sb="70" eb="72">
      <t>スイドウ</t>
    </rPh>
    <rPh sb="72" eb="74">
      <t>ジギョウ</t>
    </rPh>
    <rPh sb="75" eb="77">
      <t>ケンゼン</t>
    </rPh>
    <rPh sb="78" eb="80">
      <t>ケイエイ</t>
    </rPh>
    <rPh sb="81" eb="82">
      <t>モト</t>
    </rPh>
    <rPh sb="86" eb="88">
      <t>ソウトウ</t>
    </rPh>
    <rPh sb="89" eb="91">
      <t>ドリョク</t>
    </rPh>
    <rPh sb="92" eb="94">
      <t>ヒツヨウ</t>
    </rPh>
    <rPh sb="101" eb="103">
      <t>ジコ</t>
    </rPh>
    <rPh sb="103" eb="105">
      <t>スイゲン</t>
    </rPh>
    <rPh sb="106" eb="108">
      <t>カイハツ</t>
    </rPh>
    <rPh sb="110" eb="112">
      <t>カショ</t>
    </rPh>
    <rPh sb="113" eb="116">
      <t>インリョウスイ</t>
    </rPh>
    <rPh sb="116" eb="118">
      <t>キョウキュウ</t>
    </rPh>
    <rPh sb="118" eb="120">
      <t>シセツ</t>
    </rPh>
    <rPh sb="121" eb="123">
      <t>トウゴウ</t>
    </rPh>
    <rPh sb="123" eb="125">
      <t>ケイカク</t>
    </rPh>
    <rPh sb="126" eb="128">
      <t>ケントウ</t>
    </rPh>
    <rPh sb="134" eb="136">
      <t>シュウニュウ</t>
    </rPh>
    <rPh sb="137" eb="139">
      <t>トウシ</t>
    </rPh>
    <rPh sb="145" eb="147">
      <t>ジュウブン</t>
    </rPh>
    <rPh sb="148" eb="150">
      <t>ギンミ</t>
    </rPh>
    <rPh sb="155" eb="157">
      <t>ジギョウ</t>
    </rPh>
    <rPh sb="158" eb="161">
      <t>ホウコウセイ</t>
    </rPh>
    <rPh sb="162" eb="164">
      <t>ミイダ</t>
    </rPh>
    <rPh sb="168" eb="170">
      <t>ジュウヨウ</t>
    </rPh>
    <phoneticPr fontId="4"/>
  </si>
  <si>
    <t>　収益的収支比率について、平成29年度は類似団体の平均値とほぼ同等であるが、前年比-10％となった。これは施設や管路の修繕が多かったことと、公用車の購入事業等によるものと考えられる。
　企業債残高に対する給水収益比率は類似団体と比較して２割程度の数値であるが、平成22年度の繰上償還や起債を伴う大規模な改良事業を実施していないためと考えられる。
　料金回収率及び給水原価については前述の修繕及び事業により、料金回収率が前年比-10％、給水原価が前年比55円の上昇となった。
　また、当簡易水道は独自の水源を保有しておらず、全量を隣接自治体から受水しているため、有収率が事業経営に与える影響は非常に大きい。近年は類似団体の平均値を下回る状況が続いており、漏水箇所の発見及び修繕、施設の老朽化対策など有収率向上のための経営管理が重要となっている。</t>
    <rPh sb="1" eb="4">
      <t>シュウエキテキ</t>
    </rPh>
    <rPh sb="4" eb="6">
      <t>シュウシ</t>
    </rPh>
    <rPh sb="6" eb="8">
      <t>ヒリツ</t>
    </rPh>
    <rPh sb="13" eb="15">
      <t>ヘイセイ</t>
    </rPh>
    <rPh sb="17" eb="18">
      <t>ネン</t>
    </rPh>
    <rPh sb="18" eb="19">
      <t>ド</t>
    </rPh>
    <rPh sb="20" eb="22">
      <t>ルイジ</t>
    </rPh>
    <rPh sb="22" eb="24">
      <t>ダンタイ</t>
    </rPh>
    <rPh sb="25" eb="28">
      <t>ヘイキンチ</t>
    </rPh>
    <rPh sb="31" eb="33">
      <t>ドウトウ</t>
    </rPh>
    <rPh sb="38" eb="41">
      <t>ゼンネンヒ</t>
    </rPh>
    <rPh sb="53" eb="55">
      <t>シセツ</t>
    </rPh>
    <rPh sb="56" eb="58">
      <t>カンロ</t>
    </rPh>
    <rPh sb="59" eb="61">
      <t>シュウゼン</t>
    </rPh>
    <rPh sb="62" eb="63">
      <t>オオ</t>
    </rPh>
    <rPh sb="70" eb="73">
      <t>コウヨウシャ</t>
    </rPh>
    <rPh sb="74" eb="76">
      <t>コウニュウ</t>
    </rPh>
    <rPh sb="76" eb="78">
      <t>ジギョウ</t>
    </rPh>
    <rPh sb="78" eb="79">
      <t>トウ</t>
    </rPh>
    <rPh sb="85" eb="86">
      <t>カンガ</t>
    </rPh>
    <rPh sb="93" eb="95">
      <t>キギョウ</t>
    </rPh>
    <rPh sb="95" eb="96">
      <t>サイ</t>
    </rPh>
    <rPh sb="96" eb="98">
      <t>ザンダカ</t>
    </rPh>
    <rPh sb="99" eb="100">
      <t>タイ</t>
    </rPh>
    <rPh sb="102" eb="104">
      <t>キュウスイ</t>
    </rPh>
    <rPh sb="104" eb="106">
      <t>シュウエキ</t>
    </rPh>
    <rPh sb="106" eb="108">
      <t>ヒリツ</t>
    </rPh>
    <rPh sb="109" eb="111">
      <t>ルイジ</t>
    </rPh>
    <rPh sb="111" eb="113">
      <t>ダンタイ</t>
    </rPh>
    <rPh sb="114" eb="116">
      <t>ヒカク</t>
    </rPh>
    <rPh sb="119" eb="120">
      <t>ワリ</t>
    </rPh>
    <rPh sb="120" eb="122">
      <t>テイド</t>
    </rPh>
    <rPh sb="123" eb="125">
      <t>スウチ</t>
    </rPh>
    <rPh sb="130" eb="132">
      <t>ヘイセイ</t>
    </rPh>
    <rPh sb="134" eb="136">
      <t>ネンド</t>
    </rPh>
    <rPh sb="137" eb="139">
      <t>クリアゲ</t>
    </rPh>
    <rPh sb="139" eb="141">
      <t>ショウカン</t>
    </rPh>
    <rPh sb="142" eb="144">
      <t>キサイ</t>
    </rPh>
    <rPh sb="145" eb="146">
      <t>トモナ</t>
    </rPh>
    <rPh sb="147" eb="150">
      <t>ダイキボ</t>
    </rPh>
    <rPh sb="151" eb="153">
      <t>カイリョウ</t>
    </rPh>
    <rPh sb="153" eb="155">
      <t>ジギョウ</t>
    </rPh>
    <rPh sb="156" eb="158">
      <t>ジッシ</t>
    </rPh>
    <rPh sb="166" eb="167">
      <t>カンガ</t>
    </rPh>
    <rPh sb="174" eb="176">
      <t>リョウキン</t>
    </rPh>
    <rPh sb="176" eb="178">
      <t>カイシュウ</t>
    </rPh>
    <rPh sb="178" eb="179">
      <t>リツ</t>
    </rPh>
    <rPh sb="179" eb="180">
      <t>オヨ</t>
    </rPh>
    <rPh sb="181" eb="183">
      <t>キュウスイ</t>
    </rPh>
    <rPh sb="183" eb="185">
      <t>ゲンカ</t>
    </rPh>
    <rPh sb="190" eb="192">
      <t>ゼンジュツ</t>
    </rPh>
    <rPh sb="193" eb="195">
      <t>シュウゼン</t>
    </rPh>
    <rPh sb="195" eb="196">
      <t>オヨ</t>
    </rPh>
    <rPh sb="197" eb="199">
      <t>ジギョウ</t>
    </rPh>
    <rPh sb="203" eb="205">
      <t>リョウキン</t>
    </rPh>
    <rPh sb="205" eb="207">
      <t>カイシュウ</t>
    </rPh>
    <rPh sb="207" eb="208">
      <t>リツ</t>
    </rPh>
    <rPh sb="209" eb="212">
      <t>ゼンネンヒ</t>
    </rPh>
    <rPh sb="217" eb="219">
      <t>キュウスイ</t>
    </rPh>
    <rPh sb="219" eb="221">
      <t>ゲンカ</t>
    </rPh>
    <rPh sb="222" eb="225">
      <t>ゼンネンヒ</t>
    </rPh>
    <rPh sb="227" eb="228">
      <t>エン</t>
    </rPh>
    <rPh sb="229" eb="231">
      <t>ジョウショウ</t>
    </rPh>
    <rPh sb="241" eb="242">
      <t>トウ</t>
    </rPh>
    <rPh sb="242" eb="244">
      <t>カンイ</t>
    </rPh>
    <rPh sb="244" eb="246">
      <t>スイドウ</t>
    </rPh>
    <rPh sb="247" eb="249">
      <t>ドクジ</t>
    </rPh>
    <rPh sb="250" eb="252">
      <t>スイゲン</t>
    </rPh>
    <rPh sb="253" eb="255">
      <t>ホユウ</t>
    </rPh>
    <rPh sb="261" eb="263">
      <t>ゼンリョウ</t>
    </rPh>
    <rPh sb="264" eb="266">
      <t>リンセツ</t>
    </rPh>
    <rPh sb="266" eb="269">
      <t>ジチタイ</t>
    </rPh>
    <rPh sb="271" eb="273">
      <t>ジュスイ</t>
    </rPh>
    <rPh sb="280" eb="282">
      <t>ユウシュウ</t>
    </rPh>
    <rPh sb="282" eb="283">
      <t>リツ</t>
    </rPh>
    <rPh sb="284" eb="286">
      <t>ジギョウ</t>
    </rPh>
    <rPh sb="286" eb="288">
      <t>ケイエイ</t>
    </rPh>
    <rPh sb="289" eb="290">
      <t>アタ</t>
    </rPh>
    <rPh sb="292" eb="294">
      <t>エイキョウ</t>
    </rPh>
    <rPh sb="295" eb="297">
      <t>ヒジョウ</t>
    </rPh>
    <rPh sb="298" eb="299">
      <t>オオ</t>
    </rPh>
    <rPh sb="302" eb="304">
      <t>キンネン</t>
    </rPh>
    <rPh sb="305" eb="307">
      <t>ルイジ</t>
    </rPh>
    <rPh sb="307" eb="309">
      <t>ダンタイ</t>
    </rPh>
    <rPh sb="310" eb="313">
      <t>ヘイキンチ</t>
    </rPh>
    <rPh sb="314" eb="316">
      <t>シタマワ</t>
    </rPh>
    <rPh sb="317" eb="319">
      <t>ジョウキョウ</t>
    </rPh>
    <rPh sb="320" eb="321">
      <t>ツヅ</t>
    </rPh>
    <rPh sb="326" eb="328">
      <t>ロウスイ</t>
    </rPh>
    <rPh sb="328" eb="330">
      <t>カショ</t>
    </rPh>
    <rPh sb="331" eb="333">
      <t>ハッケン</t>
    </rPh>
    <rPh sb="333" eb="334">
      <t>オヨ</t>
    </rPh>
    <rPh sb="335" eb="337">
      <t>シュウゼン</t>
    </rPh>
    <rPh sb="338" eb="340">
      <t>シセツ</t>
    </rPh>
    <rPh sb="341" eb="344">
      <t>ロウキュウカ</t>
    </rPh>
    <rPh sb="344" eb="346">
      <t>タイサク</t>
    </rPh>
    <rPh sb="348" eb="350">
      <t>ユウシュウ</t>
    </rPh>
    <rPh sb="350" eb="351">
      <t>リツ</t>
    </rPh>
    <rPh sb="351" eb="353">
      <t>コウジョウ</t>
    </rPh>
    <rPh sb="357" eb="359">
      <t>ケイエイ</t>
    </rPh>
    <rPh sb="359" eb="361">
      <t>カンリ</t>
    </rPh>
    <rPh sb="362" eb="364">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</si>
</sst>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0.12</c:v>
                </c:pt>
                <c:pt idx="1">
                  <c:v>0.13</c:v>
                </c:pt>
                <c:pt idx="2">
                  <c:v>0.2</c:v>
                </c:pt>
                <c:pt idx="3">
                  <c:v>0.08</c:v>
                </c:pt>
                <c:pt idx="4">
                  <c:v>0.09</c:v>
                </c:pt>
              </c:numCache>
            </c:numRef>
          </c:val>
          <c:extLst xmlns:c16r2="http://schemas.microsoft.com/office/drawing/2015/06/chart">
            <c:ext xmlns:c16="http://schemas.microsoft.com/office/drawing/2014/chart" uri="{C3380CC4-5D6E-409C-BE32-E72D297353CC}">
              <c16:uniqueId val="{00000000-FB6E-49F9-B66A-C0988F9035D9}"/>
            </c:ext>
          </c:extLst>
        </c:ser>
        <c:dLbls>
          <c:showLegendKey val="0"/>
          <c:showVal val="0"/>
          <c:showCatName val="0"/>
          <c:showSerName val="0"/>
          <c:showPercent val="0"/>
          <c:showBubbleSize val="0"/>
        </c:dLbls>
        <c:gapWidth val="150"/>
        <c:axId val="89590016"/>
        <c:axId val="8959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FB6E-49F9-B66A-C0988F9035D9}"/>
            </c:ext>
          </c:extLst>
        </c:ser>
        <c:dLbls>
          <c:showLegendKey val="0"/>
          <c:showVal val="0"/>
          <c:showCatName val="0"/>
          <c:showSerName val="0"/>
          <c:showPercent val="0"/>
          <c:showBubbleSize val="0"/>
        </c:dLbls>
        <c:marker val="1"/>
        <c:smooth val="0"/>
        <c:axId val="89590016"/>
        <c:axId val="89592192"/>
      </c:lineChart>
      <c:dateAx>
        <c:axId val="89590016"/>
        <c:scaling>
          <c:orientation val="minMax"/>
        </c:scaling>
        <c:delete val="1"/>
        <c:axPos val="b"/>
        <c:numFmt formatCode="ge" sourceLinked="1"/>
        <c:majorTickMark val="none"/>
        <c:minorTickMark val="none"/>
        <c:tickLblPos val="none"/>
        <c:crossAx val="89592192"/>
        <c:crosses val="autoZero"/>
        <c:auto val="1"/>
        <c:lblOffset val="100"/>
        <c:baseTimeUnit val="years"/>
      </c:dateAx>
      <c:valAx>
        <c:axId val="895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56.63</c:v>
                </c:pt>
                <c:pt idx="1">
                  <c:v>61.86</c:v>
                </c:pt>
                <c:pt idx="2">
                  <c:v>56.56</c:v>
                </c:pt>
                <c:pt idx="3">
                  <c:v>52.94</c:v>
                </c:pt>
                <c:pt idx="4">
                  <c:v>58.25</c:v>
                </c:pt>
              </c:numCache>
            </c:numRef>
          </c:val>
          <c:extLst xmlns:c16r2="http://schemas.microsoft.com/office/drawing/2015/06/chart">
            <c:ext xmlns:c16="http://schemas.microsoft.com/office/drawing/2014/chart" uri="{C3380CC4-5D6E-409C-BE32-E72D297353CC}">
              <c16:uniqueId val="{00000000-DCC0-4C32-B122-E24E4B8F8569}"/>
            </c:ext>
          </c:extLst>
        </c:ser>
        <c:dLbls>
          <c:showLegendKey val="0"/>
          <c:showVal val="0"/>
          <c:showCatName val="0"/>
          <c:showSerName val="0"/>
          <c:showPercent val="0"/>
          <c:showBubbleSize val="0"/>
        </c:dLbls>
        <c:gapWidth val="150"/>
        <c:axId val="90090112"/>
        <c:axId val="900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DCC0-4C32-B122-E24E4B8F8569}"/>
            </c:ext>
          </c:extLst>
        </c:ser>
        <c:dLbls>
          <c:showLegendKey val="0"/>
          <c:showVal val="0"/>
          <c:showCatName val="0"/>
          <c:showSerName val="0"/>
          <c:showPercent val="0"/>
          <c:showBubbleSize val="0"/>
        </c:dLbls>
        <c:marker val="1"/>
        <c:smooth val="0"/>
        <c:axId val="90090112"/>
        <c:axId val="90092288"/>
      </c:lineChart>
      <c:dateAx>
        <c:axId val="90090112"/>
        <c:scaling>
          <c:orientation val="minMax"/>
        </c:scaling>
        <c:delete val="1"/>
        <c:axPos val="b"/>
        <c:numFmt formatCode="ge" sourceLinked="1"/>
        <c:majorTickMark val="none"/>
        <c:minorTickMark val="none"/>
        <c:tickLblPos val="none"/>
        <c:crossAx val="90092288"/>
        <c:crosses val="autoZero"/>
        <c:auto val="1"/>
        <c:lblOffset val="100"/>
        <c:baseTimeUnit val="years"/>
      </c:dateAx>
      <c:valAx>
        <c:axId val="900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66.510000000000005</c:v>
                </c:pt>
                <c:pt idx="1">
                  <c:v>61.97</c:v>
                </c:pt>
                <c:pt idx="2">
                  <c:v>67.55</c:v>
                </c:pt>
                <c:pt idx="3">
                  <c:v>69.45</c:v>
                </c:pt>
                <c:pt idx="4">
                  <c:v>61.71</c:v>
                </c:pt>
              </c:numCache>
            </c:numRef>
          </c:val>
          <c:extLst xmlns:c16r2="http://schemas.microsoft.com/office/drawing/2015/06/chart">
            <c:ext xmlns:c16="http://schemas.microsoft.com/office/drawing/2014/chart" uri="{C3380CC4-5D6E-409C-BE32-E72D297353CC}">
              <c16:uniqueId val="{00000000-0FC8-4DD6-B432-03DB2A1B93D5}"/>
            </c:ext>
          </c:extLst>
        </c:ser>
        <c:dLbls>
          <c:showLegendKey val="0"/>
          <c:showVal val="0"/>
          <c:showCatName val="0"/>
          <c:showSerName val="0"/>
          <c:showPercent val="0"/>
          <c:showBubbleSize val="0"/>
        </c:dLbls>
        <c:gapWidth val="150"/>
        <c:axId val="90274816"/>
        <c:axId val="9027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0FC8-4DD6-B432-03DB2A1B93D5}"/>
            </c:ext>
          </c:extLst>
        </c:ser>
        <c:dLbls>
          <c:showLegendKey val="0"/>
          <c:showVal val="0"/>
          <c:showCatName val="0"/>
          <c:showSerName val="0"/>
          <c:showPercent val="0"/>
          <c:showBubbleSize val="0"/>
        </c:dLbls>
        <c:marker val="1"/>
        <c:smooth val="0"/>
        <c:axId val="90274816"/>
        <c:axId val="90276992"/>
      </c:lineChart>
      <c:dateAx>
        <c:axId val="90274816"/>
        <c:scaling>
          <c:orientation val="minMax"/>
        </c:scaling>
        <c:delete val="1"/>
        <c:axPos val="b"/>
        <c:numFmt formatCode="ge" sourceLinked="1"/>
        <c:majorTickMark val="none"/>
        <c:minorTickMark val="none"/>
        <c:tickLblPos val="none"/>
        <c:crossAx val="90276992"/>
        <c:crosses val="autoZero"/>
        <c:auto val="1"/>
        <c:lblOffset val="100"/>
        <c:baseTimeUnit val="years"/>
      </c:dateAx>
      <c:valAx>
        <c:axId val="902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80.08</c:v>
                </c:pt>
                <c:pt idx="1">
                  <c:v>82.52</c:v>
                </c:pt>
                <c:pt idx="2">
                  <c:v>85.29</c:v>
                </c:pt>
                <c:pt idx="3">
                  <c:v>82.89</c:v>
                </c:pt>
                <c:pt idx="4">
                  <c:v>72.64</c:v>
                </c:pt>
              </c:numCache>
            </c:numRef>
          </c:val>
          <c:extLst xmlns:c16r2="http://schemas.microsoft.com/office/drawing/2015/06/chart">
            <c:ext xmlns:c16="http://schemas.microsoft.com/office/drawing/2014/chart" uri="{C3380CC4-5D6E-409C-BE32-E72D297353CC}">
              <c16:uniqueId val="{00000000-2594-4D0A-8833-A9E62B6E83DF}"/>
            </c:ext>
          </c:extLst>
        </c:ser>
        <c:dLbls>
          <c:showLegendKey val="0"/>
          <c:showVal val="0"/>
          <c:showCatName val="0"/>
          <c:showSerName val="0"/>
          <c:showPercent val="0"/>
          <c:showBubbleSize val="0"/>
        </c:dLbls>
        <c:gapWidth val="150"/>
        <c:axId val="89631360"/>
        <c:axId val="8964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2594-4D0A-8833-A9E62B6E83DF}"/>
            </c:ext>
          </c:extLst>
        </c:ser>
        <c:dLbls>
          <c:showLegendKey val="0"/>
          <c:showVal val="0"/>
          <c:showCatName val="0"/>
          <c:showSerName val="0"/>
          <c:showPercent val="0"/>
          <c:showBubbleSize val="0"/>
        </c:dLbls>
        <c:marker val="1"/>
        <c:smooth val="0"/>
        <c:axId val="89631360"/>
        <c:axId val="89641728"/>
      </c:lineChart>
      <c:dateAx>
        <c:axId val="89631360"/>
        <c:scaling>
          <c:orientation val="minMax"/>
        </c:scaling>
        <c:delete val="1"/>
        <c:axPos val="b"/>
        <c:numFmt formatCode="ge" sourceLinked="1"/>
        <c:majorTickMark val="none"/>
        <c:minorTickMark val="none"/>
        <c:tickLblPos val="none"/>
        <c:crossAx val="89641728"/>
        <c:crosses val="autoZero"/>
        <c:auto val="1"/>
        <c:lblOffset val="100"/>
        <c:baseTimeUnit val="years"/>
      </c:dateAx>
      <c:valAx>
        <c:axId val="896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5C-4BC5-8117-BEEE9F2D1677}"/>
            </c:ext>
          </c:extLst>
        </c:ser>
        <c:dLbls>
          <c:showLegendKey val="0"/>
          <c:showVal val="0"/>
          <c:showCatName val="0"/>
          <c:showSerName val="0"/>
          <c:showPercent val="0"/>
          <c:showBubbleSize val="0"/>
        </c:dLbls>
        <c:gapWidth val="150"/>
        <c:axId val="89811968"/>
        <c:axId val="8981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5C-4BC5-8117-BEEE9F2D1677}"/>
            </c:ext>
          </c:extLst>
        </c:ser>
        <c:dLbls>
          <c:showLegendKey val="0"/>
          <c:showVal val="0"/>
          <c:showCatName val="0"/>
          <c:showSerName val="0"/>
          <c:showPercent val="0"/>
          <c:showBubbleSize val="0"/>
        </c:dLbls>
        <c:marker val="1"/>
        <c:smooth val="0"/>
        <c:axId val="89811968"/>
        <c:axId val="89814144"/>
      </c:lineChart>
      <c:dateAx>
        <c:axId val="89811968"/>
        <c:scaling>
          <c:orientation val="minMax"/>
        </c:scaling>
        <c:delete val="1"/>
        <c:axPos val="b"/>
        <c:numFmt formatCode="ge" sourceLinked="1"/>
        <c:majorTickMark val="none"/>
        <c:minorTickMark val="none"/>
        <c:tickLblPos val="none"/>
        <c:crossAx val="89814144"/>
        <c:crosses val="autoZero"/>
        <c:auto val="1"/>
        <c:lblOffset val="100"/>
        <c:baseTimeUnit val="years"/>
      </c:dateAx>
      <c:valAx>
        <c:axId val="8981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65-4DA7-85C8-F73382FC54B7}"/>
            </c:ext>
          </c:extLst>
        </c:ser>
        <c:dLbls>
          <c:showLegendKey val="0"/>
          <c:showVal val="0"/>
          <c:showCatName val="0"/>
          <c:showSerName val="0"/>
          <c:showPercent val="0"/>
          <c:showBubbleSize val="0"/>
        </c:dLbls>
        <c:gapWidth val="150"/>
        <c:axId val="89832832"/>
        <c:axId val="901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65-4DA7-85C8-F73382FC54B7}"/>
            </c:ext>
          </c:extLst>
        </c:ser>
        <c:dLbls>
          <c:showLegendKey val="0"/>
          <c:showVal val="0"/>
          <c:showCatName val="0"/>
          <c:showSerName val="0"/>
          <c:showPercent val="0"/>
          <c:showBubbleSize val="0"/>
        </c:dLbls>
        <c:marker val="1"/>
        <c:smooth val="0"/>
        <c:axId val="89832832"/>
        <c:axId val="90129920"/>
      </c:lineChart>
      <c:dateAx>
        <c:axId val="89832832"/>
        <c:scaling>
          <c:orientation val="minMax"/>
        </c:scaling>
        <c:delete val="1"/>
        <c:axPos val="b"/>
        <c:numFmt formatCode="ge" sourceLinked="1"/>
        <c:majorTickMark val="none"/>
        <c:minorTickMark val="none"/>
        <c:tickLblPos val="none"/>
        <c:crossAx val="90129920"/>
        <c:crosses val="autoZero"/>
        <c:auto val="1"/>
        <c:lblOffset val="100"/>
        <c:baseTimeUnit val="years"/>
      </c:dateAx>
      <c:valAx>
        <c:axId val="901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31-409D-B831-D8FCBFB4CAF9}"/>
            </c:ext>
          </c:extLst>
        </c:ser>
        <c:dLbls>
          <c:showLegendKey val="0"/>
          <c:showVal val="0"/>
          <c:showCatName val="0"/>
          <c:showSerName val="0"/>
          <c:showPercent val="0"/>
          <c:showBubbleSize val="0"/>
        </c:dLbls>
        <c:gapWidth val="150"/>
        <c:axId val="90163072"/>
        <c:axId val="8984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31-409D-B831-D8FCBFB4CAF9}"/>
            </c:ext>
          </c:extLst>
        </c:ser>
        <c:dLbls>
          <c:showLegendKey val="0"/>
          <c:showVal val="0"/>
          <c:showCatName val="0"/>
          <c:showSerName val="0"/>
          <c:showPercent val="0"/>
          <c:showBubbleSize val="0"/>
        </c:dLbls>
        <c:marker val="1"/>
        <c:smooth val="0"/>
        <c:axId val="90163072"/>
        <c:axId val="89849856"/>
      </c:lineChart>
      <c:dateAx>
        <c:axId val="90163072"/>
        <c:scaling>
          <c:orientation val="minMax"/>
        </c:scaling>
        <c:delete val="1"/>
        <c:axPos val="b"/>
        <c:numFmt formatCode="ge" sourceLinked="1"/>
        <c:majorTickMark val="none"/>
        <c:minorTickMark val="none"/>
        <c:tickLblPos val="none"/>
        <c:crossAx val="89849856"/>
        <c:crosses val="autoZero"/>
        <c:auto val="1"/>
        <c:lblOffset val="100"/>
        <c:baseTimeUnit val="years"/>
      </c:dateAx>
      <c:valAx>
        <c:axId val="898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F1-412D-8BDE-59F99A4DF32D}"/>
            </c:ext>
          </c:extLst>
        </c:ser>
        <c:dLbls>
          <c:showLegendKey val="0"/>
          <c:showVal val="0"/>
          <c:showCatName val="0"/>
          <c:showSerName val="0"/>
          <c:showPercent val="0"/>
          <c:showBubbleSize val="0"/>
        </c:dLbls>
        <c:gapWidth val="150"/>
        <c:axId val="89877120"/>
        <c:axId val="898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F1-412D-8BDE-59F99A4DF32D}"/>
            </c:ext>
          </c:extLst>
        </c:ser>
        <c:dLbls>
          <c:showLegendKey val="0"/>
          <c:showVal val="0"/>
          <c:showCatName val="0"/>
          <c:showSerName val="0"/>
          <c:showPercent val="0"/>
          <c:showBubbleSize val="0"/>
        </c:dLbls>
        <c:marker val="1"/>
        <c:smooth val="0"/>
        <c:axId val="89877120"/>
        <c:axId val="89883392"/>
      </c:lineChart>
      <c:dateAx>
        <c:axId val="89877120"/>
        <c:scaling>
          <c:orientation val="minMax"/>
        </c:scaling>
        <c:delete val="1"/>
        <c:axPos val="b"/>
        <c:numFmt formatCode="ge" sourceLinked="1"/>
        <c:majorTickMark val="none"/>
        <c:minorTickMark val="none"/>
        <c:tickLblPos val="none"/>
        <c:crossAx val="89883392"/>
        <c:crosses val="autoZero"/>
        <c:auto val="1"/>
        <c:lblOffset val="100"/>
        <c:baseTimeUnit val="years"/>
      </c:dateAx>
      <c:valAx>
        <c:axId val="898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365.75</c:v>
                </c:pt>
                <c:pt idx="1">
                  <c:v>335.7</c:v>
                </c:pt>
                <c:pt idx="2">
                  <c:v>308.02</c:v>
                </c:pt>
                <c:pt idx="3">
                  <c:v>288.39999999999998</c:v>
                </c:pt>
                <c:pt idx="4">
                  <c:v>262.18</c:v>
                </c:pt>
              </c:numCache>
            </c:numRef>
          </c:val>
          <c:extLst xmlns:c16r2="http://schemas.microsoft.com/office/drawing/2015/06/chart">
            <c:ext xmlns:c16="http://schemas.microsoft.com/office/drawing/2014/chart" uri="{C3380CC4-5D6E-409C-BE32-E72D297353CC}">
              <c16:uniqueId val="{00000000-D65D-4096-A0FE-1707ABCBBEC3}"/>
            </c:ext>
          </c:extLst>
        </c:ser>
        <c:dLbls>
          <c:showLegendKey val="0"/>
          <c:showVal val="0"/>
          <c:showCatName val="0"/>
          <c:showSerName val="0"/>
          <c:showPercent val="0"/>
          <c:showBubbleSize val="0"/>
        </c:dLbls>
        <c:gapWidth val="150"/>
        <c:axId val="89919488"/>
        <c:axId val="8992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D65D-4096-A0FE-1707ABCBBEC3}"/>
            </c:ext>
          </c:extLst>
        </c:ser>
        <c:dLbls>
          <c:showLegendKey val="0"/>
          <c:showVal val="0"/>
          <c:showCatName val="0"/>
          <c:showSerName val="0"/>
          <c:showPercent val="0"/>
          <c:showBubbleSize val="0"/>
        </c:dLbls>
        <c:marker val="1"/>
        <c:smooth val="0"/>
        <c:axId val="89919488"/>
        <c:axId val="89921408"/>
      </c:lineChart>
      <c:dateAx>
        <c:axId val="89919488"/>
        <c:scaling>
          <c:orientation val="minMax"/>
        </c:scaling>
        <c:delete val="1"/>
        <c:axPos val="b"/>
        <c:numFmt formatCode="ge" sourceLinked="1"/>
        <c:majorTickMark val="none"/>
        <c:minorTickMark val="none"/>
        <c:tickLblPos val="none"/>
        <c:crossAx val="89921408"/>
        <c:crosses val="autoZero"/>
        <c:auto val="1"/>
        <c:lblOffset val="100"/>
        <c:baseTimeUnit val="years"/>
      </c:dateAx>
      <c:valAx>
        <c:axId val="899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74.8</c:v>
                </c:pt>
                <c:pt idx="1">
                  <c:v>78.260000000000005</c:v>
                </c:pt>
                <c:pt idx="2">
                  <c:v>81.42</c:v>
                </c:pt>
                <c:pt idx="3">
                  <c:v>79.430000000000007</c:v>
                </c:pt>
                <c:pt idx="4">
                  <c:v>69.63</c:v>
                </c:pt>
              </c:numCache>
            </c:numRef>
          </c:val>
          <c:extLst xmlns:c16r2="http://schemas.microsoft.com/office/drawing/2015/06/chart">
            <c:ext xmlns:c16="http://schemas.microsoft.com/office/drawing/2014/chart" uri="{C3380CC4-5D6E-409C-BE32-E72D297353CC}">
              <c16:uniqueId val="{00000000-0103-4508-AD91-6E8FE43ADD4C}"/>
            </c:ext>
          </c:extLst>
        </c:ser>
        <c:dLbls>
          <c:showLegendKey val="0"/>
          <c:showVal val="0"/>
          <c:showCatName val="0"/>
          <c:showSerName val="0"/>
          <c:showPercent val="0"/>
          <c:showBubbleSize val="0"/>
        </c:dLbls>
        <c:gapWidth val="150"/>
        <c:axId val="89964928"/>
        <c:axId val="899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0103-4508-AD91-6E8FE43ADD4C}"/>
            </c:ext>
          </c:extLst>
        </c:ser>
        <c:dLbls>
          <c:showLegendKey val="0"/>
          <c:showVal val="0"/>
          <c:showCatName val="0"/>
          <c:showSerName val="0"/>
          <c:showPercent val="0"/>
          <c:showBubbleSize val="0"/>
        </c:dLbls>
        <c:marker val="1"/>
        <c:smooth val="0"/>
        <c:axId val="89964928"/>
        <c:axId val="89966848"/>
      </c:lineChart>
      <c:dateAx>
        <c:axId val="89964928"/>
        <c:scaling>
          <c:orientation val="minMax"/>
        </c:scaling>
        <c:delete val="1"/>
        <c:axPos val="b"/>
        <c:numFmt formatCode="ge" sourceLinked="1"/>
        <c:majorTickMark val="none"/>
        <c:minorTickMark val="none"/>
        <c:tickLblPos val="none"/>
        <c:crossAx val="89966848"/>
        <c:crosses val="autoZero"/>
        <c:auto val="1"/>
        <c:lblOffset val="100"/>
        <c:baseTimeUnit val="years"/>
      </c:dateAx>
      <c:valAx>
        <c:axId val="899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364.65</c:v>
                </c:pt>
                <c:pt idx="1">
                  <c:v>346.82</c:v>
                </c:pt>
                <c:pt idx="2">
                  <c:v>335.11</c:v>
                </c:pt>
                <c:pt idx="3">
                  <c:v>348.83</c:v>
                </c:pt>
                <c:pt idx="4">
                  <c:v>403.51</c:v>
                </c:pt>
              </c:numCache>
            </c:numRef>
          </c:val>
          <c:extLst xmlns:c16r2="http://schemas.microsoft.com/office/drawing/2015/06/chart">
            <c:ext xmlns:c16="http://schemas.microsoft.com/office/drawing/2014/chart" uri="{C3380CC4-5D6E-409C-BE32-E72D297353CC}">
              <c16:uniqueId val="{00000000-4503-4797-9C6F-550445F97246}"/>
            </c:ext>
          </c:extLst>
        </c:ser>
        <c:dLbls>
          <c:showLegendKey val="0"/>
          <c:showVal val="0"/>
          <c:showCatName val="0"/>
          <c:showSerName val="0"/>
          <c:showPercent val="0"/>
          <c:showBubbleSize val="0"/>
        </c:dLbls>
        <c:gapWidth val="150"/>
        <c:axId val="89979136"/>
        <c:axId val="9006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4503-4797-9C6F-550445F97246}"/>
            </c:ext>
          </c:extLst>
        </c:ser>
        <c:dLbls>
          <c:showLegendKey val="0"/>
          <c:showVal val="0"/>
          <c:showCatName val="0"/>
          <c:showSerName val="0"/>
          <c:showPercent val="0"/>
          <c:showBubbleSize val="0"/>
        </c:dLbls>
        <c:marker val="1"/>
        <c:smooth val="0"/>
        <c:axId val="89979136"/>
        <c:axId val="90067328"/>
      </c:lineChart>
      <c:dateAx>
        <c:axId val="89979136"/>
        <c:scaling>
          <c:orientation val="minMax"/>
        </c:scaling>
        <c:delete val="1"/>
        <c:axPos val="b"/>
        <c:numFmt formatCode="ge" sourceLinked="1"/>
        <c:majorTickMark val="none"/>
        <c:minorTickMark val="none"/>
        <c:tickLblPos val="none"/>
        <c:crossAx val="90067328"/>
        <c:crosses val="autoZero"/>
        <c:auto val="1"/>
        <c:lblOffset val="100"/>
        <c:baseTimeUnit val="years"/>
      </c:dateAx>
      <c:valAx>
        <c:axId val="900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生坂村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60">
        <f>データ!$R$6</f>
        <v>1822</v>
      </c>
      <c r="AM8" s="60"/>
      <c r="AN8" s="60"/>
      <c r="AO8" s="60"/>
      <c r="AP8" s="60"/>
      <c r="AQ8" s="60"/>
      <c r="AR8" s="60"/>
      <c r="AS8" s="60"/>
      <c r="AT8" s="59">
        <f>データ!$S$6</f>
        <v>39.049999999999997</v>
      </c>
      <c r="AU8" s="59"/>
      <c r="AV8" s="59"/>
      <c r="AW8" s="59"/>
      <c r="AX8" s="59"/>
      <c r="AY8" s="59"/>
      <c r="AZ8" s="59"/>
      <c r="BA8" s="59"/>
      <c r="BB8" s="59">
        <f>データ!$T$6</f>
        <v>46.66</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93.77</v>
      </c>
      <c r="Q10" s="59"/>
      <c r="R10" s="59"/>
      <c r="S10" s="59"/>
      <c r="T10" s="59"/>
      <c r="U10" s="59"/>
      <c r="V10" s="59"/>
      <c r="W10" s="60">
        <f>データ!$Q$6</f>
        <v>4500</v>
      </c>
      <c r="X10" s="60"/>
      <c r="Y10" s="60"/>
      <c r="Z10" s="60"/>
      <c r="AA10" s="60"/>
      <c r="AB10" s="60"/>
      <c r="AC10" s="60"/>
      <c r="AD10" s="2"/>
      <c r="AE10" s="2"/>
      <c r="AF10" s="2"/>
      <c r="AG10" s="2"/>
      <c r="AH10" s="2"/>
      <c r="AI10" s="2"/>
      <c r="AJ10" s="2"/>
      <c r="AK10" s="2"/>
      <c r="AL10" s="60">
        <f>データ!$U$6</f>
        <v>1687</v>
      </c>
      <c r="AM10" s="60"/>
      <c r="AN10" s="60"/>
      <c r="AO10" s="60"/>
      <c r="AP10" s="60"/>
      <c r="AQ10" s="60"/>
      <c r="AR10" s="60"/>
      <c r="AS10" s="60"/>
      <c r="AT10" s="59">
        <f>データ!$V$6</f>
        <v>23.55</v>
      </c>
      <c r="AU10" s="59"/>
      <c r="AV10" s="59"/>
      <c r="AW10" s="59"/>
      <c r="AX10" s="59"/>
      <c r="AY10" s="59"/>
      <c r="AZ10" s="59"/>
      <c r="BA10" s="59"/>
      <c r="BB10" s="59">
        <f>データ!$W$6</f>
        <v>71.63</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123</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121</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122</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WXgJF2GFt6FLBoLz053MSUDVkxBOvcW+vJfFkM7LVgtzIjDrszzjjKuHH5P0YH6e6zOpklK1DUFj9NPRSm+wEQ==" saltValue="upMWTmwD6W1djF+GbAK30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0" t="s">
        <v>64</v>
      </c>
      <c r="I3" s="71"/>
      <c r="J3" s="71"/>
      <c r="K3" s="71"/>
      <c r="L3" s="71"/>
      <c r="M3" s="71"/>
      <c r="N3" s="71"/>
      <c r="O3" s="71"/>
      <c r="P3" s="71"/>
      <c r="Q3" s="71"/>
      <c r="R3" s="71"/>
      <c r="S3" s="71"/>
      <c r="T3" s="71"/>
      <c r="U3" s="71"/>
      <c r="V3" s="71"/>
      <c r="W3" s="72"/>
      <c r="X3" s="76" t="s">
        <v>65</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66</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67</v>
      </c>
      <c r="B4" s="30"/>
      <c r="C4" s="30"/>
      <c r="D4" s="30"/>
      <c r="E4" s="30"/>
      <c r="F4" s="30"/>
      <c r="G4" s="30"/>
      <c r="H4" s="73"/>
      <c r="I4" s="74"/>
      <c r="J4" s="74"/>
      <c r="K4" s="74"/>
      <c r="L4" s="74"/>
      <c r="M4" s="74"/>
      <c r="N4" s="74"/>
      <c r="O4" s="74"/>
      <c r="P4" s="74"/>
      <c r="Q4" s="74"/>
      <c r="R4" s="74"/>
      <c r="S4" s="74"/>
      <c r="T4" s="74"/>
      <c r="U4" s="74"/>
      <c r="V4" s="74"/>
      <c r="W4" s="75"/>
      <c r="X4" s="69" t="s">
        <v>68</v>
      </c>
      <c r="Y4" s="69"/>
      <c r="Z4" s="69"/>
      <c r="AA4" s="69"/>
      <c r="AB4" s="69"/>
      <c r="AC4" s="69"/>
      <c r="AD4" s="69"/>
      <c r="AE4" s="69"/>
      <c r="AF4" s="69"/>
      <c r="AG4" s="69"/>
      <c r="AH4" s="69"/>
      <c r="AI4" s="69" t="s">
        <v>69</v>
      </c>
      <c r="AJ4" s="69"/>
      <c r="AK4" s="69"/>
      <c r="AL4" s="69"/>
      <c r="AM4" s="69"/>
      <c r="AN4" s="69"/>
      <c r="AO4" s="69"/>
      <c r="AP4" s="69"/>
      <c r="AQ4" s="69"/>
      <c r="AR4" s="69"/>
      <c r="AS4" s="69"/>
      <c r="AT4" s="69" t="s">
        <v>70</v>
      </c>
      <c r="AU4" s="69"/>
      <c r="AV4" s="69"/>
      <c r="AW4" s="69"/>
      <c r="AX4" s="69"/>
      <c r="AY4" s="69"/>
      <c r="AZ4" s="69"/>
      <c r="BA4" s="69"/>
      <c r="BB4" s="69"/>
      <c r="BC4" s="69"/>
      <c r="BD4" s="69"/>
      <c r="BE4" s="69" t="s">
        <v>71</v>
      </c>
      <c r="BF4" s="69"/>
      <c r="BG4" s="69"/>
      <c r="BH4" s="69"/>
      <c r="BI4" s="69"/>
      <c r="BJ4" s="69"/>
      <c r="BK4" s="69"/>
      <c r="BL4" s="69"/>
      <c r="BM4" s="69"/>
      <c r="BN4" s="69"/>
      <c r="BO4" s="69"/>
      <c r="BP4" s="69" t="s">
        <v>72</v>
      </c>
      <c r="BQ4" s="69"/>
      <c r="BR4" s="69"/>
      <c r="BS4" s="69"/>
      <c r="BT4" s="69"/>
      <c r="BU4" s="69"/>
      <c r="BV4" s="69"/>
      <c r="BW4" s="69"/>
      <c r="BX4" s="69"/>
      <c r="BY4" s="69"/>
      <c r="BZ4" s="69"/>
      <c r="CA4" s="69" t="s">
        <v>73</v>
      </c>
      <c r="CB4" s="69"/>
      <c r="CC4" s="69"/>
      <c r="CD4" s="69"/>
      <c r="CE4" s="69"/>
      <c r="CF4" s="69"/>
      <c r="CG4" s="69"/>
      <c r="CH4" s="69"/>
      <c r="CI4" s="69"/>
      <c r="CJ4" s="69"/>
      <c r="CK4" s="69"/>
      <c r="CL4" s="69" t="s">
        <v>74</v>
      </c>
      <c r="CM4" s="69"/>
      <c r="CN4" s="69"/>
      <c r="CO4" s="69"/>
      <c r="CP4" s="69"/>
      <c r="CQ4" s="69"/>
      <c r="CR4" s="69"/>
      <c r="CS4" s="69"/>
      <c r="CT4" s="69"/>
      <c r="CU4" s="69"/>
      <c r="CV4" s="69"/>
      <c r="CW4" s="69" t="s">
        <v>75</v>
      </c>
      <c r="CX4" s="69"/>
      <c r="CY4" s="69"/>
      <c r="CZ4" s="69"/>
      <c r="DA4" s="69"/>
      <c r="DB4" s="69"/>
      <c r="DC4" s="69"/>
      <c r="DD4" s="69"/>
      <c r="DE4" s="69"/>
      <c r="DF4" s="69"/>
      <c r="DG4" s="69"/>
      <c r="DH4" s="69" t="s">
        <v>76</v>
      </c>
      <c r="DI4" s="69"/>
      <c r="DJ4" s="69"/>
      <c r="DK4" s="69"/>
      <c r="DL4" s="69"/>
      <c r="DM4" s="69"/>
      <c r="DN4" s="69"/>
      <c r="DO4" s="69"/>
      <c r="DP4" s="69"/>
      <c r="DQ4" s="69"/>
      <c r="DR4" s="69"/>
      <c r="DS4" s="69" t="s">
        <v>77</v>
      </c>
      <c r="DT4" s="69"/>
      <c r="DU4" s="69"/>
      <c r="DV4" s="69"/>
      <c r="DW4" s="69"/>
      <c r="DX4" s="69"/>
      <c r="DY4" s="69"/>
      <c r="DZ4" s="69"/>
      <c r="EA4" s="69"/>
      <c r="EB4" s="69"/>
      <c r="EC4" s="69"/>
      <c r="ED4" s="69" t="s">
        <v>78</v>
      </c>
      <c r="EE4" s="69"/>
      <c r="EF4" s="69"/>
      <c r="EG4" s="69"/>
      <c r="EH4" s="69"/>
      <c r="EI4" s="69"/>
      <c r="EJ4" s="69"/>
      <c r="EK4" s="69"/>
      <c r="EL4" s="69"/>
      <c r="EM4" s="69"/>
      <c r="EN4" s="69"/>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204480</v>
      </c>
      <c r="D6" s="33">
        <f t="shared" si="3"/>
        <v>47</v>
      </c>
      <c r="E6" s="33">
        <f t="shared" si="3"/>
        <v>1</v>
      </c>
      <c r="F6" s="33">
        <f t="shared" si="3"/>
        <v>0</v>
      </c>
      <c r="G6" s="33">
        <f t="shared" si="3"/>
        <v>0</v>
      </c>
      <c r="H6" s="33" t="str">
        <f t="shared" si="3"/>
        <v>長野県　生坂村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93.77</v>
      </c>
      <c r="Q6" s="34">
        <f t="shared" si="3"/>
        <v>4500</v>
      </c>
      <c r="R6" s="34">
        <f t="shared" si="3"/>
        <v>1822</v>
      </c>
      <c r="S6" s="34">
        <f t="shared" si="3"/>
        <v>39.049999999999997</v>
      </c>
      <c r="T6" s="34">
        <f t="shared" si="3"/>
        <v>46.66</v>
      </c>
      <c r="U6" s="34">
        <f t="shared" si="3"/>
        <v>1687</v>
      </c>
      <c r="V6" s="34">
        <f t="shared" si="3"/>
        <v>23.55</v>
      </c>
      <c r="W6" s="34">
        <f t="shared" si="3"/>
        <v>71.63</v>
      </c>
      <c r="X6" s="35">
        <f>IF(X7="",NA(),X7)</f>
        <v>80.08</v>
      </c>
      <c r="Y6" s="35">
        <f t="shared" ref="Y6:AG6" si="4">IF(Y7="",NA(),Y7)</f>
        <v>82.52</v>
      </c>
      <c r="Z6" s="35">
        <f t="shared" si="4"/>
        <v>85.29</v>
      </c>
      <c r="AA6" s="35">
        <f t="shared" si="4"/>
        <v>82.89</v>
      </c>
      <c r="AB6" s="35">
        <f t="shared" si="4"/>
        <v>72.64</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365.75</v>
      </c>
      <c r="BF6" s="35">
        <f t="shared" ref="BF6:BN6" si="7">IF(BF7="",NA(),BF7)</f>
        <v>335.7</v>
      </c>
      <c r="BG6" s="35">
        <f t="shared" si="7"/>
        <v>308.02</v>
      </c>
      <c r="BH6" s="35">
        <f t="shared" si="7"/>
        <v>288.39999999999998</v>
      </c>
      <c r="BI6" s="35">
        <f t="shared" si="7"/>
        <v>262.18</v>
      </c>
      <c r="BJ6" s="35">
        <f t="shared" si="7"/>
        <v>1462.56</v>
      </c>
      <c r="BK6" s="35">
        <f t="shared" si="7"/>
        <v>1486.62</v>
      </c>
      <c r="BL6" s="35">
        <f t="shared" si="7"/>
        <v>1510.14</v>
      </c>
      <c r="BM6" s="35">
        <f t="shared" si="7"/>
        <v>1595.62</v>
      </c>
      <c r="BN6" s="35">
        <f t="shared" si="7"/>
        <v>1302.33</v>
      </c>
      <c r="BO6" s="34" t="str">
        <f>IF(BO7="","",IF(BO7="-","【-】","【"&amp;SUBSTITUTE(TEXT(BO7,"#,##0.00"),"-","△")&amp;"】"))</f>
        <v>【1,141.75】</v>
      </c>
      <c r="BP6" s="35">
        <f>IF(BP7="",NA(),BP7)</f>
        <v>74.8</v>
      </c>
      <c r="BQ6" s="35">
        <f t="shared" ref="BQ6:BY6" si="8">IF(BQ7="",NA(),BQ7)</f>
        <v>78.260000000000005</v>
      </c>
      <c r="BR6" s="35">
        <f t="shared" si="8"/>
        <v>81.42</v>
      </c>
      <c r="BS6" s="35">
        <f t="shared" si="8"/>
        <v>79.430000000000007</v>
      </c>
      <c r="BT6" s="35">
        <f t="shared" si="8"/>
        <v>69.63</v>
      </c>
      <c r="BU6" s="35">
        <f t="shared" si="8"/>
        <v>32.39</v>
      </c>
      <c r="BV6" s="35">
        <f t="shared" si="8"/>
        <v>24.39</v>
      </c>
      <c r="BW6" s="35">
        <f t="shared" si="8"/>
        <v>22.67</v>
      </c>
      <c r="BX6" s="35">
        <f t="shared" si="8"/>
        <v>37.92</v>
      </c>
      <c r="BY6" s="35">
        <f t="shared" si="8"/>
        <v>40.89</v>
      </c>
      <c r="BZ6" s="34" t="str">
        <f>IF(BZ7="","",IF(BZ7="-","【-】","【"&amp;SUBSTITUTE(TEXT(BZ7,"#,##0.00"),"-","△")&amp;"】"))</f>
        <v>【54.93】</v>
      </c>
      <c r="CA6" s="35">
        <f>IF(CA7="",NA(),CA7)</f>
        <v>364.65</v>
      </c>
      <c r="CB6" s="35">
        <f t="shared" ref="CB6:CJ6" si="9">IF(CB7="",NA(),CB7)</f>
        <v>346.82</v>
      </c>
      <c r="CC6" s="35">
        <f t="shared" si="9"/>
        <v>335.11</v>
      </c>
      <c r="CD6" s="35">
        <f t="shared" si="9"/>
        <v>348.83</v>
      </c>
      <c r="CE6" s="35">
        <f t="shared" si="9"/>
        <v>403.51</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56.63</v>
      </c>
      <c r="CM6" s="35">
        <f t="shared" ref="CM6:CU6" si="10">IF(CM7="",NA(),CM7)</f>
        <v>61.86</v>
      </c>
      <c r="CN6" s="35">
        <f t="shared" si="10"/>
        <v>56.56</v>
      </c>
      <c r="CO6" s="35">
        <f t="shared" si="10"/>
        <v>52.94</v>
      </c>
      <c r="CP6" s="35">
        <f t="shared" si="10"/>
        <v>58.25</v>
      </c>
      <c r="CQ6" s="35">
        <f t="shared" si="10"/>
        <v>50.49</v>
      </c>
      <c r="CR6" s="35">
        <f t="shared" si="10"/>
        <v>48.36</v>
      </c>
      <c r="CS6" s="35">
        <f t="shared" si="10"/>
        <v>48.7</v>
      </c>
      <c r="CT6" s="35">
        <f t="shared" si="10"/>
        <v>46.9</v>
      </c>
      <c r="CU6" s="35">
        <f t="shared" si="10"/>
        <v>47.95</v>
      </c>
      <c r="CV6" s="34" t="str">
        <f>IF(CV7="","",IF(CV7="-","【-】","【"&amp;SUBSTITUTE(TEXT(CV7,"#,##0.00"),"-","△")&amp;"】"))</f>
        <v>【56.91】</v>
      </c>
      <c r="CW6" s="35">
        <f>IF(CW7="",NA(),CW7)</f>
        <v>66.510000000000005</v>
      </c>
      <c r="CX6" s="35">
        <f t="shared" ref="CX6:DF6" si="11">IF(CX7="",NA(),CX7)</f>
        <v>61.97</v>
      </c>
      <c r="CY6" s="35">
        <f t="shared" si="11"/>
        <v>67.55</v>
      </c>
      <c r="CZ6" s="35">
        <f t="shared" si="11"/>
        <v>69.45</v>
      </c>
      <c r="DA6" s="35">
        <f t="shared" si="11"/>
        <v>61.71</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0.12</v>
      </c>
      <c r="EE6" s="35">
        <f t="shared" ref="EE6:EM6" si="14">IF(EE7="",NA(),EE7)</f>
        <v>0.13</v>
      </c>
      <c r="EF6" s="35">
        <f t="shared" si="14"/>
        <v>0.2</v>
      </c>
      <c r="EG6" s="35">
        <f t="shared" si="14"/>
        <v>0.08</v>
      </c>
      <c r="EH6" s="35">
        <f t="shared" si="14"/>
        <v>0.09</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204480</v>
      </c>
      <c r="D7" s="37">
        <v>47</v>
      </c>
      <c r="E7" s="37">
        <v>1</v>
      </c>
      <c r="F7" s="37">
        <v>0</v>
      </c>
      <c r="G7" s="37">
        <v>0</v>
      </c>
      <c r="H7" s="37" t="s">
        <v>108</v>
      </c>
      <c r="I7" s="37" t="s">
        <v>109</v>
      </c>
      <c r="J7" s="37" t="s">
        <v>110</v>
      </c>
      <c r="K7" s="37" t="s">
        <v>111</v>
      </c>
      <c r="L7" s="37" t="s">
        <v>112</v>
      </c>
      <c r="M7" s="37" t="s">
        <v>113</v>
      </c>
      <c r="N7" s="38" t="s">
        <v>114</v>
      </c>
      <c r="O7" s="38" t="s">
        <v>115</v>
      </c>
      <c r="P7" s="38">
        <v>93.77</v>
      </c>
      <c r="Q7" s="38">
        <v>4500</v>
      </c>
      <c r="R7" s="38">
        <v>1822</v>
      </c>
      <c r="S7" s="38">
        <v>39.049999999999997</v>
      </c>
      <c r="T7" s="38">
        <v>46.66</v>
      </c>
      <c r="U7" s="38">
        <v>1687</v>
      </c>
      <c r="V7" s="38">
        <v>23.55</v>
      </c>
      <c r="W7" s="38">
        <v>71.63</v>
      </c>
      <c r="X7" s="38">
        <v>80.08</v>
      </c>
      <c r="Y7" s="38">
        <v>82.52</v>
      </c>
      <c r="Z7" s="38">
        <v>85.29</v>
      </c>
      <c r="AA7" s="38">
        <v>82.89</v>
      </c>
      <c r="AB7" s="38">
        <v>72.64</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365.75</v>
      </c>
      <c r="BF7" s="38">
        <v>335.7</v>
      </c>
      <c r="BG7" s="38">
        <v>308.02</v>
      </c>
      <c r="BH7" s="38">
        <v>288.39999999999998</v>
      </c>
      <c r="BI7" s="38">
        <v>262.18</v>
      </c>
      <c r="BJ7" s="38">
        <v>1462.56</v>
      </c>
      <c r="BK7" s="38">
        <v>1486.62</v>
      </c>
      <c r="BL7" s="38">
        <v>1510.14</v>
      </c>
      <c r="BM7" s="38">
        <v>1595.62</v>
      </c>
      <c r="BN7" s="38">
        <v>1302.33</v>
      </c>
      <c r="BO7" s="38">
        <v>1141.75</v>
      </c>
      <c r="BP7" s="38">
        <v>74.8</v>
      </c>
      <c r="BQ7" s="38">
        <v>78.260000000000005</v>
      </c>
      <c r="BR7" s="38">
        <v>81.42</v>
      </c>
      <c r="BS7" s="38">
        <v>79.430000000000007</v>
      </c>
      <c r="BT7" s="38">
        <v>69.63</v>
      </c>
      <c r="BU7" s="38">
        <v>32.39</v>
      </c>
      <c r="BV7" s="38">
        <v>24.39</v>
      </c>
      <c r="BW7" s="38">
        <v>22.67</v>
      </c>
      <c r="BX7" s="38">
        <v>37.92</v>
      </c>
      <c r="BY7" s="38">
        <v>40.89</v>
      </c>
      <c r="BZ7" s="38">
        <v>54.93</v>
      </c>
      <c r="CA7" s="38">
        <v>364.65</v>
      </c>
      <c r="CB7" s="38">
        <v>346.82</v>
      </c>
      <c r="CC7" s="38">
        <v>335.11</v>
      </c>
      <c r="CD7" s="38">
        <v>348.83</v>
      </c>
      <c r="CE7" s="38">
        <v>403.51</v>
      </c>
      <c r="CF7" s="38">
        <v>530.83000000000004</v>
      </c>
      <c r="CG7" s="38">
        <v>734.18</v>
      </c>
      <c r="CH7" s="38">
        <v>789.62</v>
      </c>
      <c r="CI7" s="38">
        <v>423.18</v>
      </c>
      <c r="CJ7" s="38">
        <v>383.2</v>
      </c>
      <c r="CK7" s="38">
        <v>292.18</v>
      </c>
      <c r="CL7" s="38">
        <v>56.63</v>
      </c>
      <c r="CM7" s="38">
        <v>61.86</v>
      </c>
      <c r="CN7" s="38">
        <v>56.56</v>
      </c>
      <c r="CO7" s="38">
        <v>52.94</v>
      </c>
      <c r="CP7" s="38">
        <v>58.25</v>
      </c>
      <c r="CQ7" s="38">
        <v>50.49</v>
      </c>
      <c r="CR7" s="38">
        <v>48.36</v>
      </c>
      <c r="CS7" s="38">
        <v>48.7</v>
      </c>
      <c r="CT7" s="38">
        <v>46.9</v>
      </c>
      <c r="CU7" s="38">
        <v>47.95</v>
      </c>
      <c r="CV7" s="38">
        <v>56.91</v>
      </c>
      <c r="CW7" s="38">
        <v>66.510000000000005</v>
      </c>
      <c r="CX7" s="38">
        <v>61.97</v>
      </c>
      <c r="CY7" s="38">
        <v>67.55</v>
      </c>
      <c r="CZ7" s="38">
        <v>69.45</v>
      </c>
      <c r="DA7" s="38">
        <v>61.71</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0.12</v>
      </c>
      <c r="EE7" s="38">
        <v>0.13</v>
      </c>
      <c r="EF7" s="38">
        <v>0.2</v>
      </c>
      <c r="EG7" s="38">
        <v>0.08</v>
      </c>
      <c r="EH7" s="38">
        <v>0.09</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2018-12-03T08:43:37Z</dcterms:created>
  <dcterms:modified xsi:type="dcterms:W3CDTF">2019-02-20T11:52:08Z</dcterms:modified>
  <cp:category/>
</cp:coreProperties>
</file>