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7VTdFdrSN/kENXF8m8atcpN7HrJ2ym/JidCTFBsZTPgNyJh5uKNpe3vVktqdO4WFvDZI4wrZ/mJRSZx8Na3lg==" workbookSaltValue="o2LrymZwQIOfSuRrDKNo+A==" workbookSpinCount="100000" lockStructure="1"/>
  <bookViews>
    <workbookView xWindow="0" yWindow="0" windowWidth="20490" windowHeight="867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<sst xmlns="http://schemas.openxmlformats.org/spreadsheetml/2006/main" count="237" uniqueCount="123">
  <si>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</si>
  <si>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</si>
  <si>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</si>
  <si>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</si>
  <si>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</si>
  <si>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</si>
  <si>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</si>
  <si>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</si>
  <si>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</si>
  <si>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</si>
  <si>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</si>
  <si>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</si>
  <si>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</si>
  <si>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</si>
  <si>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</si>
  <si>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</si>
  <si>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</si>
  <si>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</si>
  <si>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</si>
  <si>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</si>
  <si>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</si>
  <si>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</si>
  <si>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</si>
  <si>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</si>
  <si>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</si>
  <si>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</si>
  <si>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</si>
  <si>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</si>
  <si>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</si>
  <si>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</si>
  <si>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</si>
  <si>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</si>
  <si>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</si>
  <si>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</si>
  <si>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</si>
  <si>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</si>
  <si>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</si>
  <si>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</si>
  <si>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</si>
  <si>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</si>
  <si>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</si>
  <si>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</si>
  <si>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</si>
  <si>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</si>
  <si>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</si>
  <si>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</si>
  <si>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</si>
  <si>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</si>
  <si>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</si>
  <si>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</si>
  <si>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</si>
  <si>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</si>
  <si>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</si>
  <si>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</si>
  <si>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</si>
  <si>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</si>
  <si>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</si>
  <si>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</si>
  <si>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</si>
  <si>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</si>
  <si>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</si>
  <si>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</si>
  <si>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</si>
  <si>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</si>
  <si>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</si>
  <si>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</si>
  <si>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</si>
  <si>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</si>
  <si>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</si>
  <si>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</si>
  <si>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</si>
  <si>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</si>
  <si>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</si>
  <si>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</si>
  <si>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</si>
  <si>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</si>
  <si>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</si>
  <si>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</si>
  <si>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</si>
  <si>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</si>
  <si>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</si>
  <si>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</si>
  <si>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</si>
  <si>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</si>
  <si>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</si>
  <si>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</si>
  <si>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</si>
  <si>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</si>
  <si>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</si>
  <si>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</si>
  <si>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</si>
  <si>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</si>
  <si>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</si>
  <si>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</si>
  <si>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</si>
  <si>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</si>
  <si>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</si>
  <si>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</si>
  <si>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</si>
  <si>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</si>
  <si>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</si>
  <si>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</si>
  <si>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</si>
  <si>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</si>
  <si>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</si>
  <si>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</si>
  <si>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</si>
  <si>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麻績村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</si>
  <si>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</si>
  <si>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</si>
  <si>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</si>
  <si>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</si>
  <si>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</si>
  <si>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</si>
  <si>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</si>
  <si>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</si>
  <si>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</si>
  <si>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</si>
  <si>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</si>
  <si>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</si>
  <si>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施設の更新計画への投資は27年度で完了した。今後は維持管理計画を策定し、人口減少等の社会情勢の変化を見極めながら効率的な経営に努める。</t>
    <rPh sb="1" eb="3">
      <t>シセツ</t>
    </rPh>
    <rPh sb="4" eb="6">
      <t>コウシン</t>
    </rPh>
    <rPh sb="6" eb="8">
      <t>ケイカク</t>
    </rPh>
    <rPh sb="10" eb="12">
      <t>トウシ</t>
    </rPh>
    <rPh sb="15" eb="16">
      <t>ネン</t>
    </rPh>
    <rPh sb="16" eb="17">
      <t>ド</t>
    </rPh>
    <rPh sb="18" eb="20">
      <t>カンリョウ</t>
    </rPh>
    <rPh sb="23" eb="25">
      <t>コンゴ</t>
    </rPh>
    <rPh sb="26" eb="28">
      <t>イジ</t>
    </rPh>
    <rPh sb="28" eb="30">
      <t>カンリ</t>
    </rPh>
    <rPh sb="30" eb="32">
      <t>ケイカク</t>
    </rPh>
    <rPh sb="33" eb="35">
      <t>サクテイ</t>
    </rPh>
    <rPh sb="37" eb="39">
      <t>ジンコウ</t>
    </rPh>
    <rPh sb="39" eb="41">
      <t>ゲンショウ</t>
    </rPh>
    <rPh sb="41" eb="42">
      <t>トウ</t>
    </rPh>
    <rPh sb="43" eb="45">
      <t>シャカイ</t>
    </rPh>
    <rPh sb="45" eb="47">
      <t>ジョウセイ</t>
    </rPh>
    <rPh sb="48" eb="50">
      <t>ヘンカ</t>
    </rPh>
    <rPh sb="51" eb="53">
      <t>ミキワ</t>
    </rPh>
    <rPh sb="57" eb="60">
      <t>コウリツテキ</t>
    </rPh>
    <rPh sb="61" eb="63">
      <t>ケイエイ</t>
    </rPh>
    <rPh sb="64" eb="65">
      <t>ツト</t>
    </rPh>
    <phoneticPr fontId="4"/>
  </si>
  <si>
    <t>①収益的収支比率
　企業債償還金の減少に伴い、前年度より改善されている。
④企業債残高対給水収益比率
　比率は年々減少しており、更新事業も完了していることから、今後も減少が継続される予定である。
⑤料金回収率、⑥給水原価
　企業債償還金の減少に伴いどちらも改善傾向が続いている。今後もこの傾向が継続される予定である。
⑦施設利用率
　人口の減少等社会情勢の変化に伴い、配水量も減少傾向にある。今後は縮小を見込んだ計画を策定していく。
⑧有収率
　管路の更新事業が完了したため、漏水事故も減少している。今後は状況を把握し、適切な更新を進めていく。
また、①④⑤⑥についての類似団体平均より低い水準となっている要因は、継続して行ってきた更新事業の企業債償還金が高額となっているからであるが、償還額は年々減少しており、改善されていく見通しである。</t>
    <rPh sb="1" eb="4">
      <t>シュウエキテキ</t>
    </rPh>
    <rPh sb="4" eb="6">
      <t>シュウシ</t>
    </rPh>
    <rPh sb="6" eb="8">
      <t>ヒリツ</t>
    </rPh>
    <rPh sb="10" eb="12">
      <t>キギョウ</t>
    </rPh>
    <rPh sb="12" eb="13">
      <t>サイ</t>
    </rPh>
    <rPh sb="13" eb="16">
      <t>ショウカンキン</t>
    </rPh>
    <rPh sb="17" eb="19">
      <t>ゲンショウ</t>
    </rPh>
    <rPh sb="20" eb="21">
      <t>トモナ</t>
    </rPh>
    <rPh sb="23" eb="26">
      <t>ゼンネンド</t>
    </rPh>
    <rPh sb="28" eb="30">
      <t>カイゼン</t>
    </rPh>
    <rPh sb="38" eb="40">
      <t>キギョウ</t>
    </rPh>
    <rPh sb="40" eb="41">
      <t>サイ</t>
    </rPh>
    <rPh sb="41" eb="43">
      <t>ザンダカ</t>
    </rPh>
    <rPh sb="43" eb="44">
      <t>タイ</t>
    </rPh>
    <rPh sb="44" eb="46">
      <t>キュウスイ</t>
    </rPh>
    <rPh sb="46" eb="48">
      <t>シュウエキ</t>
    </rPh>
    <rPh sb="48" eb="50">
      <t>ヒリツ</t>
    </rPh>
    <rPh sb="52" eb="54">
      <t>ヒリツ</t>
    </rPh>
    <rPh sb="55" eb="57">
      <t>ネンネン</t>
    </rPh>
    <rPh sb="57" eb="59">
      <t>ゲンショウ</t>
    </rPh>
    <rPh sb="64" eb="66">
      <t>コウシン</t>
    </rPh>
    <rPh sb="66" eb="68">
      <t>ジギョウ</t>
    </rPh>
    <rPh sb="69" eb="71">
      <t>カンリョウ</t>
    </rPh>
    <rPh sb="80" eb="82">
      <t>コンゴ</t>
    </rPh>
    <rPh sb="83" eb="85">
      <t>ゲンショウ</t>
    </rPh>
    <rPh sb="86" eb="88">
      <t>ケイゾク</t>
    </rPh>
    <rPh sb="91" eb="93">
      <t>ヨテイ</t>
    </rPh>
    <rPh sb="99" eb="101">
      <t>リョウキン</t>
    </rPh>
    <rPh sb="101" eb="103">
      <t>カイシュウ</t>
    </rPh>
    <rPh sb="103" eb="104">
      <t>リツ</t>
    </rPh>
    <rPh sb="106" eb="108">
      <t>キュウスイ</t>
    </rPh>
    <rPh sb="108" eb="110">
      <t>ゲンカ</t>
    </rPh>
    <rPh sb="112" eb="114">
      <t>キギョウ</t>
    </rPh>
    <rPh sb="114" eb="115">
      <t>サイ</t>
    </rPh>
    <rPh sb="115" eb="118">
      <t>ショウカンキン</t>
    </rPh>
    <rPh sb="119" eb="121">
      <t>ゲンショウ</t>
    </rPh>
    <rPh sb="122" eb="123">
      <t>トモナ</t>
    </rPh>
    <rPh sb="128" eb="130">
      <t>カイゼン</t>
    </rPh>
    <rPh sb="130" eb="132">
      <t>ケイコウ</t>
    </rPh>
    <rPh sb="133" eb="134">
      <t>ツヅ</t>
    </rPh>
    <rPh sb="139" eb="141">
      <t>コンゴ</t>
    </rPh>
    <rPh sb="144" eb="146">
      <t>ケイコウ</t>
    </rPh>
    <rPh sb="147" eb="149">
      <t>ケイゾク</t>
    </rPh>
    <rPh sb="152" eb="154">
      <t>ヨテイ</t>
    </rPh>
    <rPh sb="160" eb="162">
      <t>シセツ</t>
    </rPh>
    <rPh sb="162" eb="165">
      <t>リヨウリツ</t>
    </rPh>
    <rPh sb="167" eb="169">
      <t>ジンコウ</t>
    </rPh>
    <rPh sb="170" eb="172">
      <t>ゲンショウ</t>
    </rPh>
    <rPh sb="172" eb="173">
      <t>トウ</t>
    </rPh>
    <rPh sb="173" eb="175">
      <t>シャカイ</t>
    </rPh>
    <rPh sb="175" eb="177">
      <t>ジョウセイ</t>
    </rPh>
    <rPh sb="178" eb="180">
      <t>ヘンカ</t>
    </rPh>
    <rPh sb="181" eb="182">
      <t>トモナ</t>
    </rPh>
    <rPh sb="184" eb="186">
      <t>ハイスイ</t>
    </rPh>
    <rPh sb="186" eb="187">
      <t>リョウ</t>
    </rPh>
    <rPh sb="188" eb="190">
      <t>ゲンショウ</t>
    </rPh>
    <rPh sb="190" eb="192">
      <t>ケイコウ</t>
    </rPh>
    <rPh sb="196" eb="198">
      <t>コンゴ</t>
    </rPh>
    <rPh sb="199" eb="201">
      <t>シュクショウ</t>
    </rPh>
    <rPh sb="202" eb="204">
      <t>ミコ</t>
    </rPh>
    <rPh sb="206" eb="208">
      <t>ケイカク</t>
    </rPh>
    <rPh sb="209" eb="211">
      <t>サクテイ</t>
    </rPh>
    <rPh sb="218" eb="220">
      <t>ユウシュウ</t>
    </rPh>
    <rPh sb="220" eb="221">
      <t>リツ</t>
    </rPh>
    <rPh sb="223" eb="225">
      <t>カンロ</t>
    </rPh>
    <rPh sb="226" eb="228">
      <t>コウシン</t>
    </rPh>
    <rPh sb="228" eb="230">
      <t>ジギョウ</t>
    </rPh>
    <rPh sb="231" eb="233">
      <t>カンリョウ</t>
    </rPh>
    <rPh sb="238" eb="240">
      <t>ロウスイ</t>
    </rPh>
    <rPh sb="240" eb="242">
      <t>ジコ</t>
    </rPh>
    <rPh sb="243" eb="245">
      <t>ゲンショウ</t>
    </rPh>
    <rPh sb="250" eb="252">
      <t>コンゴ</t>
    </rPh>
    <rPh sb="253" eb="255">
      <t>ジョウキョウ</t>
    </rPh>
    <rPh sb="256" eb="258">
      <t>ハアク</t>
    </rPh>
    <rPh sb="260" eb="262">
      <t>テキセツ</t>
    </rPh>
    <rPh sb="263" eb="265">
      <t>コウシン</t>
    </rPh>
    <rPh sb="266" eb="267">
      <t>スス</t>
    </rPh>
    <rPh sb="285" eb="287">
      <t>ルイジ</t>
    </rPh>
    <rPh sb="287" eb="289">
      <t>ダンタイ</t>
    </rPh>
    <rPh sb="289" eb="291">
      <t>ヘイキン</t>
    </rPh>
    <rPh sb="293" eb="294">
      <t>ヒク</t>
    </rPh>
    <rPh sb="295" eb="297">
      <t>スイジュン</t>
    </rPh>
    <rPh sb="303" eb="305">
      <t>ヨウイン</t>
    </rPh>
    <rPh sb="307" eb="309">
      <t>ケイゾク</t>
    </rPh>
    <rPh sb="311" eb="312">
      <t>オコナ</t>
    </rPh>
    <rPh sb="316" eb="318">
      <t>コウシン</t>
    </rPh>
    <rPh sb="318" eb="320">
      <t>ジギョウ</t>
    </rPh>
    <rPh sb="321" eb="323">
      <t>キギョウ</t>
    </rPh>
    <rPh sb="323" eb="324">
      <t>サイ</t>
    </rPh>
    <rPh sb="324" eb="327">
      <t>ショウカンキン</t>
    </rPh>
    <rPh sb="328" eb="330">
      <t>コウガク</t>
    </rPh>
    <rPh sb="343" eb="345">
      <t>ショウカン</t>
    </rPh>
    <rPh sb="345" eb="346">
      <t>ガク</t>
    </rPh>
    <rPh sb="347" eb="349">
      <t>ネンネン</t>
    </rPh>
    <rPh sb="349" eb="351">
      <t>ゲンショウ</t>
    </rPh>
    <rPh sb="356" eb="358">
      <t>カイゼン</t>
    </rPh>
    <rPh sb="363" eb="365">
      <t>ミトオ</t>
    </rPh>
    <phoneticPr fontId="4"/>
  </si>
  <si>
    <t>　27年度で継続事業が完了。今後は状況により優先順位を決め、更新を行っていく。また、策定済みの経営戦略の投資財政計画の見直しを行い、計画に沿った経営を進めていく。</t>
    <rPh sb="3" eb="4">
      <t>ネン</t>
    </rPh>
    <rPh sb="4" eb="5">
      <t>ド</t>
    </rPh>
    <rPh sb="6" eb="8">
      <t>ケイゾク</t>
    </rPh>
    <rPh sb="8" eb="10">
      <t>ジギョウ</t>
    </rPh>
    <rPh sb="11" eb="13">
      <t>カンリョウ</t>
    </rPh>
    <rPh sb="14" eb="16">
      <t>コンゴ</t>
    </rPh>
    <rPh sb="17" eb="19">
      <t>ジョウキョウ</t>
    </rPh>
    <rPh sb="22" eb="24">
      <t>ユウセン</t>
    </rPh>
    <rPh sb="24" eb="26">
      <t>ジュンイ</t>
    </rPh>
    <rPh sb="27" eb="28">
      <t>キ</t>
    </rPh>
    <rPh sb="30" eb="32">
      <t>コウシン</t>
    </rPh>
    <rPh sb="33" eb="34">
      <t>オコナ</t>
    </rPh>
    <rPh sb="42" eb="44">
      <t>サクテイ</t>
    </rPh>
    <rPh sb="44" eb="45">
      <t>ズ</t>
    </rPh>
    <rPh sb="47" eb="49">
      <t>ケイエイ</t>
    </rPh>
    <rPh sb="49" eb="51">
      <t>センリャク</t>
    </rPh>
    <rPh sb="52" eb="54">
      <t>トウシ</t>
    </rPh>
    <rPh sb="54" eb="56">
      <t>ザイセイ</t>
    </rPh>
    <rPh sb="56" eb="58">
      <t>ケイカク</t>
    </rPh>
    <rPh sb="59" eb="61">
      <t>ミナオ</t>
    </rPh>
    <rPh sb="63" eb="64">
      <t>オコナ</t>
    </rPh>
    <rPh sb="66" eb="68">
      <t>ケイカク</t>
    </rPh>
    <rPh sb="69" eb="70">
      <t>ソ</t>
    </rPh>
    <rPh sb="72" eb="74">
      <t>ケイエイ</t>
    </rPh>
    <rPh sb="75" eb="7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</si>
</sst>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1.05</c:v>
                </c:pt>
                <c:pt idx="1">
                  <c:v>1.07</c:v>
                </c:pt>
                <c:pt idx="2">
                  <c:v>0.73</c:v>
                </c:pt>
                <c:pt idx="3">
                  <c:v>0.04</c:v>
                </c:pt>
                <c:pt idx="4" formatCode="#,##0.00;&quot;△&quot;#,##0.00">
                  <c:v>0</c:v>
                </c:pt>
              </c:numCache>
            </c:numRef>
          </c:val>
          <c:extLst xmlns:c16r2="http://schemas.microsoft.com/office/drawing/2015/06/chart">
            <c:ext xmlns:c16="http://schemas.microsoft.com/office/drawing/2014/chart" uri="{C3380CC4-5D6E-409C-BE32-E72D297353CC}">
              <c16:uniqueId val="{00000000-B60D-41D5-A25A-A46335BA94F1}"/>
            </c:ext>
          </c:extLst>
        </c:ser>
        <c:dLbls>
          <c:showLegendKey val="0"/>
          <c:showVal val="0"/>
          <c:showCatName val="0"/>
          <c:showSerName val="0"/>
          <c:showPercent val="0"/>
          <c:showBubbleSize val="0"/>
        </c:dLbls>
        <c:gapWidth val="150"/>
        <c:axId val="85330560"/>
        <c:axId val="853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B60D-41D5-A25A-A46335BA94F1}"/>
            </c:ext>
          </c:extLst>
        </c:ser>
        <c:dLbls>
          <c:showLegendKey val="0"/>
          <c:showVal val="0"/>
          <c:showCatName val="0"/>
          <c:showSerName val="0"/>
          <c:showPercent val="0"/>
          <c:showBubbleSize val="0"/>
        </c:dLbls>
        <c:marker val="1"/>
        <c:smooth val="0"/>
        <c:axId val="85330560"/>
        <c:axId val="85332736"/>
      </c:lineChart>
      <c:dateAx>
        <c:axId val="85330560"/>
        <c:scaling>
          <c:orientation val="minMax"/>
        </c:scaling>
        <c:delete val="1"/>
        <c:axPos val="b"/>
        <c:numFmt formatCode="ge" sourceLinked="1"/>
        <c:majorTickMark val="none"/>
        <c:minorTickMark val="none"/>
        <c:tickLblPos val="none"/>
        <c:crossAx val="85332736"/>
        <c:crosses val="autoZero"/>
        <c:auto val="1"/>
        <c:lblOffset val="100"/>
        <c:baseTimeUnit val="years"/>
      </c:dateAx>
      <c:valAx>
        <c:axId val="853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57.2</c:v>
                </c:pt>
                <c:pt idx="1">
                  <c:v>56.65</c:v>
                </c:pt>
                <c:pt idx="2">
                  <c:v>53.83</c:v>
                </c:pt>
                <c:pt idx="3">
                  <c:v>53.22</c:v>
                </c:pt>
                <c:pt idx="4">
                  <c:v>52.12</c:v>
                </c:pt>
              </c:numCache>
            </c:numRef>
          </c:val>
          <c:extLst xmlns:c16r2="http://schemas.microsoft.com/office/drawing/2015/06/chart">
            <c:ext xmlns:c16="http://schemas.microsoft.com/office/drawing/2014/chart" uri="{C3380CC4-5D6E-409C-BE32-E72D297353CC}">
              <c16:uniqueId val="{00000000-7756-4956-89E5-09AD386E3FE1}"/>
            </c:ext>
          </c:extLst>
        </c:ser>
        <c:dLbls>
          <c:showLegendKey val="0"/>
          <c:showVal val="0"/>
          <c:showCatName val="0"/>
          <c:showSerName val="0"/>
          <c:showPercent val="0"/>
          <c:showBubbleSize val="0"/>
        </c:dLbls>
        <c:gapWidth val="150"/>
        <c:axId val="87915520"/>
        <c:axId val="879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7756-4956-89E5-09AD386E3FE1}"/>
            </c:ext>
          </c:extLst>
        </c:ser>
        <c:dLbls>
          <c:showLegendKey val="0"/>
          <c:showVal val="0"/>
          <c:showCatName val="0"/>
          <c:showSerName val="0"/>
          <c:showPercent val="0"/>
          <c:showBubbleSize val="0"/>
        </c:dLbls>
        <c:marker val="1"/>
        <c:smooth val="0"/>
        <c:axId val="87915520"/>
        <c:axId val="87929984"/>
      </c:lineChart>
      <c:dateAx>
        <c:axId val="87915520"/>
        <c:scaling>
          <c:orientation val="minMax"/>
        </c:scaling>
        <c:delete val="1"/>
        <c:axPos val="b"/>
        <c:numFmt formatCode="ge" sourceLinked="1"/>
        <c:majorTickMark val="none"/>
        <c:minorTickMark val="none"/>
        <c:tickLblPos val="none"/>
        <c:crossAx val="87929984"/>
        <c:crosses val="autoZero"/>
        <c:auto val="1"/>
        <c:lblOffset val="100"/>
        <c:baseTimeUnit val="years"/>
      </c:dateAx>
      <c:valAx>
        <c:axId val="879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84.66</c:v>
                </c:pt>
                <c:pt idx="1">
                  <c:v>83.46</c:v>
                </c:pt>
                <c:pt idx="2">
                  <c:v>84.24</c:v>
                </c:pt>
                <c:pt idx="3">
                  <c:v>84.41</c:v>
                </c:pt>
                <c:pt idx="4">
                  <c:v>85.12</c:v>
                </c:pt>
              </c:numCache>
            </c:numRef>
          </c:val>
          <c:extLst xmlns:c16r2="http://schemas.microsoft.com/office/drawing/2015/06/chart">
            <c:ext xmlns:c16="http://schemas.microsoft.com/office/drawing/2014/chart" uri="{C3380CC4-5D6E-409C-BE32-E72D297353CC}">
              <c16:uniqueId val="{00000000-69D2-4F04-9E8F-256C4F0A7F84}"/>
            </c:ext>
          </c:extLst>
        </c:ser>
        <c:dLbls>
          <c:showLegendKey val="0"/>
          <c:showVal val="0"/>
          <c:showCatName val="0"/>
          <c:showSerName val="0"/>
          <c:showPercent val="0"/>
          <c:showBubbleSize val="0"/>
        </c:dLbls>
        <c:gapWidth val="150"/>
        <c:axId val="88239488"/>
        <c:axId val="8824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69D2-4F04-9E8F-256C4F0A7F84}"/>
            </c:ext>
          </c:extLst>
        </c:ser>
        <c:dLbls>
          <c:showLegendKey val="0"/>
          <c:showVal val="0"/>
          <c:showCatName val="0"/>
          <c:showSerName val="0"/>
          <c:showPercent val="0"/>
          <c:showBubbleSize val="0"/>
        </c:dLbls>
        <c:marker val="1"/>
        <c:smooth val="0"/>
        <c:axId val="88239488"/>
        <c:axId val="88241664"/>
      </c:lineChart>
      <c:dateAx>
        <c:axId val="88239488"/>
        <c:scaling>
          <c:orientation val="minMax"/>
        </c:scaling>
        <c:delete val="1"/>
        <c:axPos val="b"/>
        <c:numFmt formatCode="ge" sourceLinked="1"/>
        <c:majorTickMark val="none"/>
        <c:minorTickMark val="none"/>
        <c:tickLblPos val="none"/>
        <c:crossAx val="88241664"/>
        <c:crosses val="autoZero"/>
        <c:auto val="1"/>
        <c:lblOffset val="100"/>
        <c:baseTimeUnit val="years"/>
      </c:dateAx>
      <c:valAx>
        <c:axId val="882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87.89</c:v>
                </c:pt>
                <c:pt idx="1">
                  <c:v>79.849999999999994</c:v>
                </c:pt>
                <c:pt idx="2">
                  <c:v>70.260000000000005</c:v>
                </c:pt>
                <c:pt idx="3">
                  <c:v>72.44</c:v>
                </c:pt>
                <c:pt idx="4">
                  <c:v>76.89</c:v>
                </c:pt>
              </c:numCache>
            </c:numRef>
          </c:val>
          <c:extLst xmlns:c16r2="http://schemas.microsoft.com/office/drawing/2015/06/chart">
            <c:ext xmlns:c16="http://schemas.microsoft.com/office/drawing/2014/chart" uri="{C3380CC4-5D6E-409C-BE32-E72D297353CC}">
              <c16:uniqueId val="{00000000-29C4-4974-8EC3-4EF2ABCDCA72}"/>
            </c:ext>
          </c:extLst>
        </c:ser>
        <c:dLbls>
          <c:showLegendKey val="0"/>
          <c:showVal val="0"/>
          <c:showCatName val="0"/>
          <c:showSerName val="0"/>
          <c:showPercent val="0"/>
          <c:showBubbleSize val="0"/>
        </c:dLbls>
        <c:gapWidth val="150"/>
        <c:axId val="85367808"/>
        <c:axId val="8536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29C4-4974-8EC3-4EF2ABCDCA72}"/>
            </c:ext>
          </c:extLst>
        </c:ser>
        <c:dLbls>
          <c:showLegendKey val="0"/>
          <c:showVal val="0"/>
          <c:showCatName val="0"/>
          <c:showSerName val="0"/>
          <c:showPercent val="0"/>
          <c:showBubbleSize val="0"/>
        </c:dLbls>
        <c:marker val="1"/>
        <c:smooth val="0"/>
        <c:axId val="85367808"/>
        <c:axId val="85369984"/>
      </c:lineChart>
      <c:dateAx>
        <c:axId val="85367808"/>
        <c:scaling>
          <c:orientation val="minMax"/>
        </c:scaling>
        <c:delete val="1"/>
        <c:axPos val="b"/>
        <c:numFmt formatCode="ge" sourceLinked="1"/>
        <c:majorTickMark val="none"/>
        <c:minorTickMark val="none"/>
        <c:tickLblPos val="none"/>
        <c:crossAx val="85369984"/>
        <c:crosses val="autoZero"/>
        <c:auto val="1"/>
        <c:lblOffset val="100"/>
        <c:baseTimeUnit val="years"/>
      </c:dateAx>
      <c:valAx>
        <c:axId val="853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69-4B09-8A8E-F143E5953D18}"/>
            </c:ext>
          </c:extLst>
        </c:ser>
        <c:dLbls>
          <c:showLegendKey val="0"/>
          <c:showVal val="0"/>
          <c:showCatName val="0"/>
          <c:showSerName val="0"/>
          <c:showPercent val="0"/>
          <c:showBubbleSize val="0"/>
        </c:dLbls>
        <c:gapWidth val="150"/>
        <c:axId val="87649664"/>
        <c:axId val="876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69-4B09-8A8E-F143E5953D18}"/>
            </c:ext>
          </c:extLst>
        </c:ser>
        <c:dLbls>
          <c:showLegendKey val="0"/>
          <c:showVal val="0"/>
          <c:showCatName val="0"/>
          <c:showSerName val="0"/>
          <c:showPercent val="0"/>
          <c:showBubbleSize val="0"/>
        </c:dLbls>
        <c:marker val="1"/>
        <c:smooth val="0"/>
        <c:axId val="87649664"/>
        <c:axId val="87651840"/>
      </c:lineChart>
      <c:dateAx>
        <c:axId val="87649664"/>
        <c:scaling>
          <c:orientation val="minMax"/>
        </c:scaling>
        <c:delete val="1"/>
        <c:axPos val="b"/>
        <c:numFmt formatCode="ge" sourceLinked="1"/>
        <c:majorTickMark val="none"/>
        <c:minorTickMark val="none"/>
        <c:tickLblPos val="none"/>
        <c:crossAx val="87651840"/>
        <c:crosses val="autoZero"/>
        <c:auto val="1"/>
        <c:lblOffset val="100"/>
        <c:baseTimeUnit val="years"/>
      </c:dateAx>
      <c:valAx>
        <c:axId val="876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29-4D16-8C0F-0461C28089E8}"/>
            </c:ext>
          </c:extLst>
        </c:ser>
        <c:dLbls>
          <c:showLegendKey val="0"/>
          <c:showVal val="0"/>
          <c:showCatName val="0"/>
          <c:showSerName val="0"/>
          <c:showPercent val="0"/>
          <c:showBubbleSize val="0"/>
        </c:dLbls>
        <c:gapWidth val="150"/>
        <c:axId val="88031232"/>
        <c:axId val="880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29-4D16-8C0F-0461C28089E8}"/>
            </c:ext>
          </c:extLst>
        </c:ser>
        <c:dLbls>
          <c:showLegendKey val="0"/>
          <c:showVal val="0"/>
          <c:showCatName val="0"/>
          <c:showSerName val="0"/>
          <c:showPercent val="0"/>
          <c:showBubbleSize val="0"/>
        </c:dLbls>
        <c:marker val="1"/>
        <c:smooth val="0"/>
        <c:axId val="88031232"/>
        <c:axId val="88033152"/>
      </c:lineChart>
      <c:dateAx>
        <c:axId val="88031232"/>
        <c:scaling>
          <c:orientation val="minMax"/>
        </c:scaling>
        <c:delete val="1"/>
        <c:axPos val="b"/>
        <c:numFmt formatCode="ge" sourceLinked="1"/>
        <c:majorTickMark val="none"/>
        <c:minorTickMark val="none"/>
        <c:tickLblPos val="none"/>
        <c:crossAx val="88033152"/>
        <c:crosses val="autoZero"/>
        <c:auto val="1"/>
        <c:lblOffset val="100"/>
        <c:baseTimeUnit val="years"/>
      </c:dateAx>
      <c:valAx>
        <c:axId val="880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1F-4970-AED7-5DB0CD6BCD80}"/>
            </c:ext>
          </c:extLst>
        </c:ser>
        <c:dLbls>
          <c:showLegendKey val="0"/>
          <c:showVal val="0"/>
          <c:showCatName val="0"/>
          <c:showSerName val="0"/>
          <c:showPercent val="0"/>
          <c:showBubbleSize val="0"/>
        </c:dLbls>
        <c:gapWidth val="150"/>
        <c:axId val="88054400"/>
        <c:axId val="876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1F-4970-AED7-5DB0CD6BCD80}"/>
            </c:ext>
          </c:extLst>
        </c:ser>
        <c:dLbls>
          <c:showLegendKey val="0"/>
          <c:showVal val="0"/>
          <c:showCatName val="0"/>
          <c:showSerName val="0"/>
          <c:showPercent val="0"/>
          <c:showBubbleSize val="0"/>
        </c:dLbls>
        <c:marker val="1"/>
        <c:smooth val="0"/>
        <c:axId val="88054400"/>
        <c:axId val="87687936"/>
      </c:lineChart>
      <c:dateAx>
        <c:axId val="88054400"/>
        <c:scaling>
          <c:orientation val="minMax"/>
        </c:scaling>
        <c:delete val="1"/>
        <c:axPos val="b"/>
        <c:numFmt formatCode="ge" sourceLinked="1"/>
        <c:majorTickMark val="none"/>
        <c:minorTickMark val="none"/>
        <c:tickLblPos val="none"/>
        <c:crossAx val="87687936"/>
        <c:crosses val="autoZero"/>
        <c:auto val="1"/>
        <c:lblOffset val="100"/>
        <c:baseTimeUnit val="years"/>
      </c:dateAx>
      <c:valAx>
        <c:axId val="876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3E-450A-B2B2-0D76D9D075A1}"/>
            </c:ext>
          </c:extLst>
        </c:ser>
        <c:dLbls>
          <c:showLegendKey val="0"/>
          <c:showVal val="0"/>
          <c:showCatName val="0"/>
          <c:showSerName val="0"/>
          <c:showPercent val="0"/>
          <c:showBubbleSize val="0"/>
        </c:dLbls>
        <c:gapWidth val="150"/>
        <c:axId val="87706624"/>
        <c:axId val="877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3E-450A-B2B2-0D76D9D075A1}"/>
            </c:ext>
          </c:extLst>
        </c:ser>
        <c:dLbls>
          <c:showLegendKey val="0"/>
          <c:showVal val="0"/>
          <c:showCatName val="0"/>
          <c:showSerName val="0"/>
          <c:showPercent val="0"/>
          <c:showBubbleSize val="0"/>
        </c:dLbls>
        <c:marker val="1"/>
        <c:smooth val="0"/>
        <c:axId val="87706624"/>
        <c:axId val="87721088"/>
      </c:lineChart>
      <c:dateAx>
        <c:axId val="87706624"/>
        <c:scaling>
          <c:orientation val="minMax"/>
        </c:scaling>
        <c:delete val="1"/>
        <c:axPos val="b"/>
        <c:numFmt formatCode="ge" sourceLinked="1"/>
        <c:majorTickMark val="none"/>
        <c:minorTickMark val="none"/>
        <c:tickLblPos val="none"/>
        <c:crossAx val="87721088"/>
        <c:crosses val="autoZero"/>
        <c:auto val="1"/>
        <c:lblOffset val="100"/>
        <c:baseTimeUnit val="years"/>
      </c:dateAx>
      <c:valAx>
        <c:axId val="877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1642.88</c:v>
                </c:pt>
                <c:pt idx="1">
                  <c:v>1598.58</c:v>
                </c:pt>
                <c:pt idx="2">
                  <c:v>1532.24</c:v>
                </c:pt>
                <c:pt idx="3">
                  <c:v>1399.64</c:v>
                </c:pt>
                <c:pt idx="4">
                  <c:v>1296.69</c:v>
                </c:pt>
              </c:numCache>
            </c:numRef>
          </c:val>
          <c:extLst xmlns:c16r2="http://schemas.microsoft.com/office/drawing/2015/06/chart">
            <c:ext xmlns:c16="http://schemas.microsoft.com/office/drawing/2014/chart" uri="{C3380CC4-5D6E-409C-BE32-E72D297353CC}">
              <c16:uniqueId val="{00000000-EFF0-412C-B61C-BA74EDC8F500}"/>
            </c:ext>
          </c:extLst>
        </c:ser>
        <c:dLbls>
          <c:showLegendKey val="0"/>
          <c:showVal val="0"/>
          <c:showCatName val="0"/>
          <c:showSerName val="0"/>
          <c:showPercent val="0"/>
          <c:showBubbleSize val="0"/>
        </c:dLbls>
        <c:gapWidth val="150"/>
        <c:axId val="87825792"/>
        <c:axId val="8783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EFF0-412C-B61C-BA74EDC8F500}"/>
            </c:ext>
          </c:extLst>
        </c:ser>
        <c:dLbls>
          <c:showLegendKey val="0"/>
          <c:showVal val="0"/>
          <c:showCatName val="0"/>
          <c:showSerName val="0"/>
          <c:showPercent val="0"/>
          <c:showBubbleSize val="0"/>
        </c:dLbls>
        <c:marker val="1"/>
        <c:smooth val="0"/>
        <c:axId val="87825792"/>
        <c:axId val="87832064"/>
      </c:lineChart>
      <c:dateAx>
        <c:axId val="87825792"/>
        <c:scaling>
          <c:orientation val="minMax"/>
        </c:scaling>
        <c:delete val="1"/>
        <c:axPos val="b"/>
        <c:numFmt formatCode="ge" sourceLinked="1"/>
        <c:majorTickMark val="none"/>
        <c:minorTickMark val="none"/>
        <c:tickLblPos val="none"/>
        <c:crossAx val="87832064"/>
        <c:crosses val="autoZero"/>
        <c:auto val="1"/>
        <c:lblOffset val="100"/>
        <c:baseTimeUnit val="years"/>
      </c:dateAx>
      <c:valAx>
        <c:axId val="878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49.13</c:v>
                </c:pt>
                <c:pt idx="1">
                  <c:v>48.53</c:v>
                </c:pt>
                <c:pt idx="2">
                  <c:v>46.87</c:v>
                </c:pt>
                <c:pt idx="3">
                  <c:v>48.31</c:v>
                </c:pt>
                <c:pt idx="4">
                  <c:v>51.2</c:v>
                </c:pt>
              </c:numCache>
            </c:numRef>
          </c:val>
          <c:extLst xmlns:c16r2="http://schemas.microsoft.com/office/drawing/2015/06/chart">
            <c:ext xmlns:c16="http://schemas.microsoft.com/office/drawing/2014/chart" uri="{C3380CC4-5D6E-409C-BE32-E72D297353CC}">
              <c16:uniqueId val="{00000000-5BD2-4EF8-A93B-3B0A23B81089}"/>
            </c:ext>
          </c:extLst>
        </c:ser>
        <c:dLbls>
          <c:showLegendKey val="0"/>
          <c:showVal val="0"/>
          <c:showCatName val="0"/>
          <c:showSerName val="0"/>
          <c:showPercent val="0"/>
          <c:showBubbleSize val="0"/>
        </c:dLbls>
        <c:gapWidth val="150"/>
        <c:axId val="87867392"/>
        <c:axId val="8786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5BD2-4EF8-A93B-3B0A23B81089}"/>
            </c:ext>
          </c:extLst>
        </c:ser>
        <c:dLbls>
          <c:showLegendKey val="0"/>
          <c:showVal val="0"/>
          <c:showCatName val="0"/>
          <c:showSerName val="0"/>
          <c:showPercent val="0"/>
          <c:showBubbleSize val="0"/>
        </c:dLbls>
        <c:marker val="1"/>
        <c:smooth val="0"/>
        <c:axId val="87867392"/>
        <c:axId val="87869312"/>
      </c:lineChart>
      <c:dateAx>
        <c:axId val="87867392"/>
        <c:scaling>
          <c:orientation val="minMax"/>
        </c:scaling>
        <c:delete val="1"/>
        <c:axPos val="b"/>
        <c:numFmt formatCode="ge" sourceLinked="1"/>
        <c:majorTickMark val="none"/>
        <c:minorTickMark val="none"/>
        <c:tickLblPos val="none"/>
        <c:crossAx val="87869312"/>
        <c:crosses val="autoZero"/>
        <c:auto val="1"/>
        <c:lblOffset val="100"/>
        <c:baseTimeUnit val="years"/>
      </c:dateAx>
      <c:valAx>
        <c:axId val="878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455.95</c:v>
                </c:pt>
                <c:pt idx="1">
                  <c:v>462.26</c:v>
                </c:pt>
                <c:pt idx="2">
                  <c:v>490.5</c:v>
                </c:pt>
                <c:pt idx="3">
                  <c:v>482.21</c:v>
                </c:pt>
                <c:pt idx="4">
                  <c:v>463.1</c:v>
                </c:pt>
              </c:numCache>
            </c:numRef>
          </c:val>
          <c:extLst xmlns:c16r2="http://schemas.microsoft.com/office/drawing/2015/06/chart">
            <c:ext xmlns:c16="http://schemas.microsoft.com/office/drawing/2014/chart" uri="{C3380CC4-5D6E-409C-BE32-E72D297353CC}">
              <c16:uniqueId val="{00000000-2470-4C9E-8793-C3CA8F793ABE}"/>
            </c:ext>
          </c:extLst>
        </c:ser>
        <c:dLbls>
          <c:showLegendKey val="0"/>
          <c:showVal val="0"/>
          <c:showCatName val="0"/>
          <c:showSerName val="0"/>
          <c:showPercent val="0"/>
          <c:showBubbleSize val="0"/>
        </c:dLbls>
        <c:gapWidth val="150"/>
        <c:axId val="87892736"/>
        <c:axId val="8789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2470-4C9E-8793-C3CA8F793ABE}"/>
            </c:ext>
          </c:extLst>
        </c:ser>
        <c:dLbls>
          <c:showLegendKey val="0"/>
          <c:showVal val="0"/>
          <c:showCatName val="0"/>
          <c:showSerName val="0"/>
          <c:showPercent val="0"/>
          <c:showBubbleSize val="0"/>
        </c:dLbls>
        <c:marker val="1"/>
        <c:smooth val="0"/>
        <c:axId val="87892736"/>
        <c:axId val="87894656"/>
      </c:lineChart>
      <c:dateAx>
        <c:axId val="87892736"/>
        <c:scaling>
          <c:orientation val="minMax"/>
        </c:scaling>
        <c:delete val="1"/>
        <c:axPos val="b"/>
        <c:numFmt formatCode="ge" sourceLinked="1"/>
        <c:majorTickMark val="none"/>
        <c:minorTickMark val="none"/>
        <c:tickLblPos val="none"/>
        <c:crossAx val="87894656"/>
        <c:crosses val="autoZero"/>
        <c:auto val="1"/>
        <c:lblOffset val="100"/>
        <c:baseTimeUnit val="years"/>
      </c:dateAx>
      <c:valAx>
        <c:axId val="878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麻績村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2822</v>
      </c>
      <c r="AM8" s="49"/>
      <c r="AN8" s="49"/>
      <c r="AO8" s="49"/>
      <c r="AP8" s="49"/>
      <c r="AQ8" s="49"/>
      <c r="AR8" s="49"/>
      <c r="AS8" s="49"/>
      <c r="AT8" s="45">
        <f>データ!$S$6</f>
        <v>34.380000000000003</v>
      </c>
      <c r="AU8" s="45"/>
      <c r="AV8" s="45"/>
      <c r="AW8" s="45"/>
      <c r="AX8" s="45"/>
      <c r="AY8" s="45"/>
      <c r="AZ8" s="45"/>
      <c r="BA8" s="45"/>
      <c r="BB8" s="45">
        <f>データ!$T$6</f>
        <v>82.08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9">
        <f>データ!$Q$6</f>
        <v>4280</v>
      </c>
      <c r="X10" s="49"/>
      <c r="Y10" s="49"/>
      <c r="Z10" s="49"/>
      <c r="AA10" s="49"/>
      <c r="AB10" s="49"/>
      <c r="AC10" s="49"/>
      <c r="AD10" s="2"/>
      <c r="AE10" s="2"/>
      <c r="AF10" s="2"/>
      <c r="AG10" s="2"/>
      <c r="AH10" s="2"/>
      <c r="AI10" s="2"/>
      <c r="AJ10" s="2"/>
      <c r="AK10" s="2"/>
      <c r="AL10" s="49">
        <f>データ!$U$6</f>
        <v>2777</v>
      </c>
      <c r="AM10" s="49"/>
      <c r="AN10" s="49"/>
      <c r="AO10" s="49"/>
      <c r="AP10" s="49"/>
      <c r="AQ10" s="49"/>
      <c r="AR10" s="49"/>
      <c r="AS10" s="49"/>
      <c r="AT10" s="45">
        <f>データ!$V$6</f>
        <v>20.93</v>
      </c>
      <c r="AU10" s="45"/>
      <c r="AV10" s="45"/>
      <c r="AW10" s="45"/>
      <c r="AX10" s="45"/>
      <c r="AY10" s="45"/>
      <c r="AZ10" s="45"/>
      <c r="BA10" s="45"/>
      <c r="BB10" s="45">
        <f>データ!$W$6</f>
        <v>132.68</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26</v>
      </c>
      <c r="D34" s="68"/>
      <c r="E34" s="68"/>
      <c r="F34" s="68"/>
      <c r="G34" s="68"/>
      <c r="H34" s="68"/>
      <c r="I34" s="68"/>
      <c r="J34" s="68"/>
      <c r="K34" s="68"/>
      <c r="L34" s="68"/>
      <c r="M34" s="68"/>
      <c r="N34" s="68"/>
      <c r="O34" s="68"/>
      <c r="P34" s="68"/>
      <c r="Q34" s="19"/>
      <c r="R34" s="68" t="s">
        <v>27</v>
      </c>
      <c r="S34" s="68"/>
      <c r="T34" s="68"/>
      <c r="U34" s="68"/>
      <c r="V34" s="68"/>
      <c r="W34" s="68"/>
      <c r="X34" s="68"/>
      <c r="Y34" s="68"/>
      <c r="Z34" s="68"/>
      <c r="AA34" s="68"/>
      <c r="AB34" s="68"/>
      <c r="AC34" s="68"/>
      <c r="AD34" s="68"/>
      <c r="AE34" s="68"/>
      <c r="AF34" s="19"/>
      <c r="AG34" s="68" t="s">
        <v>28</v>
      </c>
      <c r="AH34" s="68"/>
      <c r="AI34" s="68"/>
      <c r="AJ34" s="68"/>
      <c r="AK34" s="68"/>
      <c r="AL34" s="68"/>
      <c r="AM34" s="68"/>
      <c r="AN34" s="68"/>
      <c r="AO34" s="68"/>
      <c r="AP34" s="68"/>
      <c r="AQ34" s="68"/>
      <c r="AR34" s="68"/>
      <c r="AS34" s="68"/>
      <c r="AT34" s="68"/>
      <c r="AU34" s="19"/>
      <c r="AV34" s="68" t="s">
        <v>29</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31</v>
      </c>
      <c r="D56" s="68"/>
      <c r="E56" s="68"/>
      <c r="F56" s="68"/>
      <c r="G56" s="68"/>
      <c r="H56" s="68"/>
      <c r="I56" s="68"/>
      <c r="J56" s="68"/>
      <c r="K56" s="68"/>
      <c r="L56" s="68"/>
      <c r="M56" s="68"/>
      <c r="N56" s="68"/>
      <c r="O56" s="68"/>
      <c r="P56" s="68"/>
      <c r="Q56" s="19"/>
      <c r="R56" s="68" t="s">
        <v>32</v>
      </c>
      <c r="S56" s="68"/>
      <c r="T56" s="68"/>
      <c r="U56" s="68"/>
      <c r="V56" s="68"/>
      <c r="W56" s="68"/>
      <c r="X56" s="68"/>
      <c r="Y56" s="68"/>
      <c r="Z56" s="68"/>
      <c r="AA56" s="68"/>
      <c r="AB56" s="68"/>
      <c r="AC56" s="68"/>
      <c r="AD56" s="68"/>
      <c r="AE56" s="68"/>
      <c r="AF56" s="19"/>
      <c r="AG56" s="68" t="s">
        <v>33</v>
      </c>
      <c r="AH56" s="68"/>
      <c r="AI56" s="68"/>
      <c r="AJ56" s="68"/>
      <c r="AK56" s="68"/>
      <c r="AL56" s="68"/>
      <c r="AM56" s="68"/>
      <c r="AN56" s="68"/>
      <c r="AO56" s="68"/>
      <c r="AP56" s="68"/>
      <c r="AQ56" s="68"/>
      <c r="AR56" s="68"/>
      <c r="AS56" s="68"/>
      <c r="AT56" s="68"/>
      <c r="AU56" s="19"/>
      <c r="AV56" s="68" t="s">
        <v>34</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120</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37</v>
      </c>
      <c r="D79" s="68"/>
      <c r="E79" s="68"/>
      <c r="F79" s="68"/>
      <c r="G79" s="68"/>
      <c r="H79" s="68"/>
      <c r="I79" s="68"/>
      <c r="J79" s="68"/>
      <c r="K79" s="68"/>
      <c r="L79" s="68"/>
      <c r="M79" s="68"/>
      <c r="N79" s="68"/>
      <c r="O79" s="68"/>
      <c r="P79" s="68"/>
      <c r="Q79" s="68"/>
      <c r="R79" s="68"/>
      <c r="S79" s="68"/>
      <c r="T79" s="68"/>
      <c r="U79" s="19"/>
      <c r="V79" s="19"/>
      <c r="W79" s="68" t="s">
        <v>38</v>
      </c>
      <c r="X79" s="68"/>
      <c r="Y79" s="68"/>
      <c r="Z79" s="68"/>
      <c r="AA79" s="68"/>
      <c r="AB79" s="68"/>
      <c r="AC79" s="68"/>
      <c r="AD79" s="68"/>
      <c r="AE79" s="68"/>
      <c r="AF79" s="68"/>
      <c r="AG79" s="68"/>
      <c r="AH79" s="68"/>
      <c r="AI79" s="68"/>
      <c r="AJ79" s="68"/>
      <c r="AK79" s="68"/>
      <c r="AL79" s="68"/>
      <c r="AM79" s="68"/>
      <c r="AN79" s="68"/>
      <c r="AO79" s="19"/>
      <c r="AP79" s="19"/>
      <c r="AQ79" s="68" t="s">
        <v>39</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IJs+NM4o66wy0+1ugGYTaqEzgr438V8TV694ec3UNSXJOXzjuWsIshcojJmXMKFt0Aj+o+Jk/wawub5ky6rdKQ==" saltValue="NtoR89zULaldywVnm1xYJ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0" t="s">
        <v>63</v>
      </c>
      <c r="I3" s="71"/>
      <c r="J3" s="71"/>
      <c r="K3" s="71"/>
      <c r="L3" s="71"/>
      <c r="M3" s="71"/>
      <c r="N3" s="71"/>
      <c r="O3" s="71"/>
      <c r="P3" s="71"/>
      <c r="Q3" s="71"/>
      <c r="R3" s="71"/>
      <c r="S3" s="71"/>
      <c r="T3" s="71"/>
      <c r="U3" s="71"/>
      <c r="V3" s="71"/>
      <c r="W3" s="72"/>
      <c r="X3" s="76" t="s">
        <v>64</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66</v>
      </c>
      <c r="B4" s="30"/>
      <c r="C4" s="30"/>
      <c r="D4" s="30"/>
      <c r="E4" s="30"/>
      <c r="F4" s="30"/>
      <c r="G4" s="30"/>
      <c r="H4" s="73"/>
      <c r="I4" s="74"/>
      <c r="J4" s="74"/>
      <c r="K4" s="74"/>
      <c r="L4" s="74"/>
      <c r="M4" s="74"/>
      <c r="N4" s="74"/>
      <c r="O4" s="74"/>
      <c r="P4" s="74"/>
      <c r="Q4" s="74"/>
      <c r="R4" s="74"/>
      <c r="S4" s="74"/>
      <c r="T4" s="74"/>
      <c r="U4" s="74"/>
      <c r="V4" s="74"/>
      <c r="W4" s="75"/>
      <c r="X4" s="69" t="s">
        <v>67</v>
      </c>
      <c r="Y4" s="69"/>
      <c r="Z4" s="69"/>
      <c r="AA4" s="69"/>
      <c r="AB4" s="69"/>
      <c r="AC4" s="69"/>
      <c r="AD4" s="69"/>
      <c r="AE4" s="69"/>
      <c r="AF4" s="69"/>
      <c r="AG4" s="69"/>
      <c r="AH4" s="69"/>
      <c r="AI4" s="69" t="s">
        <v>68</v>
      </c>
      <c r="AJ4" s="69"/>
      <c r="AK4" s="69"/>
      <c r="AL4" s="69"/>
      <c r="AM4" s="69"/>
      <c r="AN4" s="69"/>
      <c r="AO4" s="69"/>
      <c r="AP4" s="69"/>
      <c r="AQ4" s="69"/>
      <c r="AR4" s="69"/>
      <c r="AS4" s="69"/>
      <c r="AT4" s="69" t="s">
        <v>69</v>
      </c>
      <c r="AU4" s="69"/>
      <c r="AV4" s="69"/>
      <c r="AW4" s="69"/>
      <c r="AX4" s="69"/>
      <c r="AY4" s="69"/>
      <c r="AZ4" s="69"/>
      <c r="BA4" s="69"/>
      <c r="BB4" s="69"/>
      <c r="BC4" s="69"/>
      <c r="BD4" s="69"/>
      <c r="BE4" s="69" t="s">
        <v>70</v>
      </c>
      <c r="BF4" s="69"/>
      <c r="BG4" s="69"/>
      <c r="BH4" s="69"/>
      <c r="BI4" s="69"/>
      <c r="BJ4" s="69"/>
      <c r="BK4" s="69"/>
      <c r="BL4" s="69"/>
      <c r="BM4" s="69"/>
      <c r="BN4" s="69"/>
      <c r="BO4" s="69"/>
      <c r="BP4" s="69" t="s">
        <v>71</v>
      </c>
      <c r="BQ4" s="69"/>
      <c r="BR4" s="69"/>
      <c r="BS4" s="69"/>
      <c r="BT4" s="69"/>
      <c r="BU4" s="69"/>
      <c r="BV4" s="69"/>
      <c r="BW4" s="69"/>
      <c r="BX4" s="69"/>
      <c r="BY4" s="69"/>
      <c r="BZ4" s="69"/>
      <c r="CA4" s="69" t="s">
        <v>72</v>
      </c>
      <c r="CB4" s="69"/>
      <c r="CC4" s="69"/>
      <c r="CD4" s="69"/>
      <c r="CE4" s="69"/>
      <c r="CF4" s="69"/>
      <c r="CG4" s="69"/>
      <c r="CH4" s="69"/>
      <c r="CI4" s="69"/>
      <c r="CJ4" s="69"/>
      <c r="CK4" s="69"/>
      <c r="CL4" s="69" t="s">
        <v>73</v>
      </c>
      <c r="CM4" s="69"/>
      <c r="CN4" s="69"/>
      <c r="CO4" s="69"/>
      <c r="CP4" s="69"/>
      <c r="CQ4" s="69"/>
      <c r="CR4" s="69"/>
      <c r="CS4" s="69"/>
      <c r="CT4" s="69"/>
      <c r="CU4" s="69"/>
      <c r="CV4" s="69"/>
      <c r="CW4" s="69" t="s">
        <v>74</v>
      </c>
      <c r="CX4" s="69"/>
      <c r="CY4" s="69"/>
      <c r="CZ4" s="69"/>
      <c r="DA4" s="69"/>
      <c r="DB4" s="69"/>
      <c r="DC4" s="69"/>
      <c r="DD4" s="69"/>
      <c r="DE4" s="69"/>
      <c r="DF4" s="69"/>
      <c r="DG4" s="69"/>
      <c r="DH4" s="69" t="s">
        <v>75</v>
      </c>
      <c r="DI4" s="69"/>
      <c r="DJ4" s="69"/>
      <c r="DK4" s="69"/>
      <c r="DL4" s="69"/>
      <c r="DM4" s="69"/>
      <c r="DN4" s="69"/>
      <c r="DO4" s="69"/>
      <c r="DP4" s="69"/>
      <c r="DQ4" s="69"/>
      <c r="DR4" s="69"/>
      <c r="DS4" s="69" t="s">
        <v>76</v>
      </c>
      <c r="DT4" s="69"/>
      <c r="DU4" s="69"/>
      <c r="DV4" s="69"/>
      <c r="DW4" s="69"/>
      <c r="DX4" s="69"/>
      <c r="DY4" s="69"/>
      <c r="DZ4" s="69"/>
      <c r="EA4" s="69"/>
      <c r="EB4" s="69"/>
      <c r="EC4" s="69"/>
      <c r="ED4" s="69" t="s">
        <v>77</v>
      </c>
      <c r="EE4" s="69"/>
      <c r="EF4" s="69"/>
      <c r="EG4" s="69"/>
      <c r="EH4" s="69"/>
      <c r="EI4" s="69"/>
      <c r="EJ4" s="69"/>
      <c r="EK4" s="69"/>
      <c r="EL4" s="69"/>
      <c r="EM4" s="69"/>
      <c r="EN4" s="69"/>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204463</v>
      </c>
      <c r="D6" s="33">
        <f t="shared" si="3"/>
        <v>47</v>
      </c>
      <c r="E6" s="33">
        <f t="shared" si="3"/>
        <v>1</v>
      </c>
      <c r="F6" s="33">
        <f t="shared" si="3"/>
        <v>0</v>
      </c>
      <c r="G6" s="33">
        <f t="shared" si="3"/>
        <v>0</v>
      </c>
      <c r="H6" s="33" t="str">
        <f t="shared" si="3"/>
        <v>長野県　麻績村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100</v>
      </c>
      <c r="Q6" s="34">
        <f t="shared" si="3"/>
        <v>4280</v>
      </c>
      <c r="R6" s="34">
        <f t="shared" si="3"/>
        <v>2822</v>
      </c>
      <c r="S6" s="34">
        <f t="shared" si="3"/>
        <v>34.380000000000003</v>
      </c>
      <c r="T6" s="34">
        <f t="shared" si="3"/>
        <v>82.08</v>
      </c>
      <c r="U6" s="34">
        <f t="shared" si="3"/>
        <v>2777</v>
      </c>
      <c r="V6" s="34">
        <f t="shared" si="3"/>
        <v>20.93</v>
      </c>
      <c r="W6" s="34">
        <f t="shared" si="3"/>
        <v>132.68</v>
      </c>
      <c r="X6" s="35">
        <f>IF(X7="",NA(),X7)</f>
        <v>87.89</v>
      </c>
      <c r="Y6" s="35">
        <f t="shared" ref="Y6:AG6" si="4">IF(Y7="",NA(),Y7)</f>
        <v>79.849999999999994</v>
      </c>
      <c r="Z6" s="35">
        <f t="shared" si="4"/>
        <v>70.260000000000005</v>
      </c>
      <c r="AA6" s="35">
        <f t="shared" si="4"/>
        <v>72.44</v>
      </c>
      <c r="AB6" s="35">
        <f t="shared" si="4"/>
        <v>76.89</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1642.88</v>
      </c>
      <c r="BF6" s="35">
        <f t="shared" ref="BF6:BN6" si="7">IF(BF7="",NA(),BF7)</f>
        <v>1598.58</v>
      </c>
      <c r="BG6" s="35">
        <f t="shared" si="7"/>
        <v>1532.24</v>
      </c>
      <c r="BH6" s="35">
        <f t="shared" si="7"/>
        <v>1399.64</v>
      </c>
      <c r="BI6" s="35">
        <f t="shared" si="7"/>
        <v>1296.69</v>
      </c>
      <c r="BJ6" s="35">
        <f t="shared" si="7"/>
        <v>1113.76</v>
      </c>
      <c r="BK6" s="35">
        <f t="shared" si="7"/>
        <v>1125.69</v>
      </c>
      <c r="BL6" s="35">
        <f t="shared" si="7"/>
        <v>1134.67</v>
      </c>
      <c r="BM6" s="35">
        <f t="shared" si="7"/>
        <v>1144.79</v>
      </c>
      <c r="BN6" s="35">
        <f t="shared" si="7"/>
        <v>1061.58</v>
      </c>
      <c r="BO6" s="34" t="str">
        <f>IF(BO7="","",IF(BO7="-","【-】","【"&amp;SUBSTITUTE(TEXT(BO7,"#,##0.00"),"-","△")&amp;"】"))</f>
        <v>【1,141.75】</v>
      </c>
      <c r="BP6" s="35">
        <f>IF(BP7="",NA(),BP7)</f>
        <v>49.13</v>
      </c>
      <c r="BQ6" s="35">
        <f t="shared" ref="BQ6:BY6" si="8">IF(BQ7="",NA(),BQ7)</f>
        <v>48.53</v>
      </c>
      <c r="BR6" s="35">
        <f t="shared" si="8"/>
        <v>46.87</v>
      </c>
      <c r="BS6" s="35">
        <f t="shared" si="8"/>
        <v>48.31</v>
      </c>
      <c r="BT6" s="35">
        <f t="shared" si="8"/>
        <v>51.2</v>
      </c>
      <c r="BU6" s="35">
        <f t="shared" si="8"/>
        <v>34.25</v>
      </c>
      <c r="BV6" s="35">
        <f t="shared" si="8"/>
        <v>46.48</v>
      </c>
      <c r="BW6" s="35">
        <f t="shared" si="8"/>
        <v>40.6</v>
      </c>
      <c r="BX6" s="35">
        <f t="shared" si="8"/>
        <v>56.04</v>
      </c>
      <c r="BY6" s="35">
        <f t="shared" si="8"/>
        <v>58.52</v>
      </c>
      <c r="BZ6" s="34" t="str">
        <f>IF(BZ7="","",IF(BZ7="-","【-】","【"&amp;SUBSTITUTE(TEXT(BZ7,"#,##0.00"),"-","△")&amp;"】"))</f>
        <v>【54.93】</v>
      </c>
      <c r="CA6" s="35">
        <f>IF(CA7="",NA(),CA7)</f>
        <v>455.95</v>
      </c>
      <c r="CB6" s="35">
        <f t="shared" ref="CB6:CJ6" si="9">IF(CB7="",NA(),CB7)</f>
        <v>462.26</v>
      </c>
      <c r="CC6" s="35">
        <f t="shared" si="9"/>
        <v>490.5</v>
      </c>
      <c r="CD6" s="35">
        <f t="shared" si="9"/>
        <v>482.21</v>
      </c>
      <c r="CE6" s="35">
        <f t="shared" si="9"/>
        <v>463.1</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57.2</v>
      </c>
      <c r="CM6" s="35">
        <f t="shared" ref="CM6:CU6" si="10">IF(CM7="",NA(),CM7)</f>
        <v>56.65</v>
      </c>
      <c r="CN6" s="35">
        <f t="shared" si="10"/>
        <v>53.83</v>
      </c>
      <c r="CO6" s="35">
        <f t="shared" si="10"/>
        <v>53.22</v>
      </c>
      <c r="CP6" s="35">
        <f t="shared" si="10"/>
        <v>52.12</v>
      </c>
      <c r="CQ6" s="35">
        <f t="shared" si="10"/>
        <v>57.55</v>
      </c>
      <c r="CR6" s="35">
        <f t="shared" si="10"/>
        <v>57.43</v>
      </c>
      <c r="CS6" s="35">
        <f t="shared" si="10"/>
        <v>57.29</v>
      </c>
      <c r="CT6" s="35">
        <f t="shared" si="10"/>
        <v>55.9</v>
      </c>
      <c r="CU6" s="35">
        <f t="shared" si="10"/>
        <v>57.3</v>
      </c>
      <c r="CV6" s="34" t="str">
        <f>IF(CV7="","",IF(CV7="-","【-】","【"&amp;SUBSTITUTE(TEXT(CV7,"#,##0.00"),"-","△")&amp;"】"))</f>
        <v>【56.91】</v>
      </c>
      <c r="CW6" s="35">
        <f>IF(CW7="",NA(),CW7)</f>
        <v>84.66</v>
      </c>
      <c r="CX6" s="35">
        <f t="shared" ref="CX6:DF6" si="11">IF(CX7="",NA(),CX7)</f>
        <v>83.46</v>
      </c>
      <c r="CY6" s="35">
        <f t="shared" si="11"/>
        <v>84.24</v>
      </c>
      <c r="CZ6" s="35">
        <f t="shared" si="11"/>
        <v>84.41</v>
      </c>
      <c r="DA6" s="35">
        <f t="shared" si="11"/>
        <v>85.12</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1.05</v>
      </c>
      <c r="EE6" s="35">
        <f t="shared" ref="EE6:EM6" si="14">IF(EE7="",NA(),EE7)</f>
        <v>1.07</v>
      </c>
      <c r="EF6" s="35">
        <f t="shared" si="14"/>
        <v>0.73</v>
      </c>
      <c r="EG6" s="35">
        <f t="shared" si="14"/>
        <v>0.04</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204463</v>
      </c>
      <c r="D7" s="37">
        <v>47</v>
      </c>
      <c r="E7" s="37">
        <v>1</v>
      </c>
      <c r="F7" s="37">
        <v>0</v>
      </c>
      <c r="G7" s="37">
        <v>0</v>
      </c>
      <c r="H7" s="37" t="s">
        <v>107</v>
      </c>
      <c r="I7" s="37" t="s">
        <v>108</v>
      </c>
      <c r="J7" s="37" t="s">
        <v>109</v>
      </c>
      <c r="K7" s="37" t="s">
        <v>110</v>
      </c>
      <c r="L7" s="37" t="s">
        <v>111</v>
      </c>
      <c r="M7" s="37" t="s">
        <v>112</v>
      </c>
      <c r="N7" s="38" t="s">
        <v>113</v>
      </c>
      <c r="O7" s="38" t="s">
        <v>114</v>
      </c>
      <c r="P7" s="38">
        <v>100</v>
      </c>
      <c r="Q7" s="38">
        <v>4280</v>
      </c>
      <c r="R7" s="38">
        <v>2822</v>
      </c>
      <c r="S7" s="38">
        <v>34.380000000000003</v>
      </c>
      <c r="T7" s="38">
        <v>82.08</v>
      </c>
      <c r="U7" s="38">
        <v>2777</v>
      </c>
      <c r="V7" s="38">
        <v>20.93</v>
      </c>
      <c r="W7" s="38">
        <v>132.68</v>
      </c>
      <c r="X7" s="38">
        <v>87.89</v>
      </c>
      <c r="Y7" s="38">
        <v>79.849999999999994</v>
      </c>
      <c r="Z7" s="38">
        <v>70.260000000000005</v>
      </c>
      <c r="AA7" s="38">
        <v>72.44</v>
      </c>
      <c r="AB7" s="38">
        <v>76.89</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1642.88</v>
      </c>
      <c r="BF7" s="38">
        <v>1598.58</v>
      </c>
      <c r="BG7" s="38">
        <v>1532.24</v>
      </c>
      <c r="BH7" s="38">
        <v>1399.64</v>
      </c>
      <c r="BI7" s="38">
        <v>1296.69</v>
      </c>
      <c r="BJ7" s="38">
        <v>1113.76</v>
      </c>
      <c r="BK7" s="38">
        <v>1125.69</v>
      </c>
      <c r="BL7" s="38">
        <v>1134.67</v>
      </c>
      <c r="BM7" s="38">
        <v>1144.79</v>
      </c>
      <c r="BN7" s="38">
        <v>1061.58</v>
      </c>
      <c r="BO7" s="38">
        <v>1141.75</v>
      </c>
      <c r="BP7" s="38">
        <v>49.13</v>
      </c>
      <c r="BQ7" s="38">
        <v>48.53</v>
      </c>
      <c r="BR7" s="38">
        <v>46.87</v>
      </c>
      <c r="BS7" s="38">
        <v>48.31</v>
      </c>
      <c r="BT7" s="38">
        <v>51.2</v>
      </c>
      <c r="BU7" s="38">
        <v>34.25</v>
      </c>
      <c r="BV7" s="38">
        <v>46.48</v>
      </c>
      <c r="BW7" s="38">
        <v>40.6</v>
      </c>
      <c r="BX7" s="38">
        <v>56.04</v>
      </c>
      <c r="BY7" s="38">
        <v>58.52</v>
      </c>
      <c r="BZ7" s="38">
        <v>54.93</v>
      </c>
      <c r="CA7" s="38">
        <v>455.95</v>
      </c>
      <c r="CB7" s="38">
        <v>462.26</v>
      </c>
      <c r="CC7" s="38">
        <v>490.5</v>
      </c>
      <c r="CD7" s="38">
        <v>482.21</v>
      </c>
      <c r="CE7" s="38">
        <v>463.1</v>
      </c>
      <c r="CF7" s="38">
        <v>501.18</v>
      </c>
      <c r="CG7" s="38">
        <v>376.61</v>
      </c>
      <c r="CH7" s="38">
        <v>440.03</v>
      </c>
      <c r="CI7" s="38">
        <v>304.35000000000002</v>
      </c>
      <c r="CJ7" s="38">
        <v>296.3</v>
      </c>
      <c r="CK7" s="38">
        <v>292.18</v>
      </c>
      <c r="CL7" s="38">
        <v>57.2</v>
      </c>
      <c r="CM7" s="38">
        <v>56.65</v>
      </c>
      <c r="CN7" s="38">
        <v>53.83</v>
      </c>
      <c r="CO7" s="38">
        <v>53.22</v>
      </c>
      <c r="CP7" s="38">
        <v>52.12</v>
      </c>
      <c r="CQ7" s="38">
        <v>57.55</v>
      </c>
      <c r="CR7" s="38">
        <v>57.43</v>
      </c>
      <c r="CS7" s="38">
        <v>57.29</v>
      </c>
      <c r="CT7" s="38">
        <v>55.9</v>
      </c>
      <c r="CU7" s="38">
        <v>57.3</v>
      </c>
      <c r="CV7" s="38">
        <v>56.91</v>
      </c>
      <c r="CW7" s="38">
        <v>84.66</v>
      </c>
      <c r="CX7" s="38">
        <v>83.46</v>
      </c>
      <c r="CY7" s="38">
        <v>84.24</v>
      </c>
      <c r="CZ7" s="38">
        <v>84.41</v>
      </c>
      <c r="DA7" s="38">
        <v>85.12</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1.05</v>
      </c>
      <c r="EE7" s="38">
        <v>1.07</v>
      </c>
      <c r="EF7" s="38">
        <v>0.73</v>
      </c>
      <c r="EG7" s="38">
        <v>0.04</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2018-12-03T08:43:36Z</dcterms:created>
  <dcterms:modified xsi:type="dcterms:W3CDTF">2019-02-20T11:50:49Z</dcterms:modified>
  <cp:category/>
</cp:coreProperties>
</file>