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vsHkYnsPOK9EURnUsXuiI/8ypZmfU72xSDCsh44Yh8bQ7k+VKQvOlo09tiAfjP8i3IPEkYfcgHKAFmP3m+eFw==" workbookSaltValue="rohRP1gCoileDtIyGp1Wk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6" i="5" l="1"/>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<sst xmlns="http://schemas.openxmlformats.org/spreadsheetml/2006/main" count="251" uniqueCount="126">
  <si>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</si>
  <si>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</si>
  <si>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</si>
  <si>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</si>
  <si>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</si>
  <si>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</si>
  <si>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</si>
  <si>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</si>
  <si>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</si>
  <si>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</si>
  <si>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</si>
  <si>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</si>
  <si>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</si>
  <si>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</si>
  <si>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</si>
  <si>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</si>
  <si>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</si>
  <si>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</si>
  <si>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</si>
  <si>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</si>
  <si>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</si>
  <si>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</si>
  <si>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</si>
  <si>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</si>
  <si>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</si>
  <si>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</si>
  <si>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</si>
  <si>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</si>
  <si>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</si>
  <si>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</si>
  <si>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</si>
  <si>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</si>
  <si>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</si>
  <si>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</si>
  <si>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</si>
  <si>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</si>
  <si>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</si>
  <si>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</si>
  <si>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</si>
  <si>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</si>
  <si>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</si>
  <si>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</si>
  <si>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</si>
  <si>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</si>
  <si>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</si>
  <si>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</si>
  <si>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</si>
  <si>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</si>
  <si>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</si>
  <si>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</si>
  <si>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</si>
  <si>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</si>
  <si>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</si>
  <si>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</si>
  <si>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</si>
  <si>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</si>
  <si>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</si>
  <si>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</si>
  <si>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</si>
  <si>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</si>
  <si>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</si>
  <si>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</si>
  <si>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</si>
  <si>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</si>
  <si>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</si>
  <si>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</si>
  <si>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</si>
  <si>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</si>
  <si>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</si>
  <si>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</si>
  <si>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</si>
  <si>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</si>
  <si>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</si>
  <si>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</si>
  <si>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</si>
  <si>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</si>
  <si>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</si>
  <si>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</si>
  <si>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</si>
  <si>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</si>
  <si>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</si>
  <si>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</si>
  <si>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</si>
  <si>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</si>
  <si>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</si>
  <si>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</si>
  <si>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</si>
  <si>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</si>
  <si>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</si>
  <si>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</si>
  <si>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</si>
  <si>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</si>
  <si>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</si>
  <si>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</si>
  <si>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</si>
  <si>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</si>
  <si>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</si>
  <si>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</si>
  <si>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</si>
  <si>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</si>
  <si>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</si>
  <si>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</si>
  <si>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</si>
  <si>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</si>
  <si>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</si>
  <si>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</si>
  <si>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</si>
  <si>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</si>
  <si>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</si>
  <si>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</si>
  <si>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木曽町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</si>
  <si>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</si>
  <si>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</si>
  <si>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</si>
  <si>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</si>
  <si>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</si>
  <si>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</si>
  <si>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</si>
  <si>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</si>
  <si>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</si>
  <si>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</si>
  <si>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</si>
  <si>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</si>
  <si>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収益的収支比率はほぼ100%を維持しながら推移しているが、経営に必要な費用を料金収入などの経常的な収入では賄えず、一般会計からの繰入金も財源に充てている。
　経費回収率は全国平均や類似団体の平均を超えてはいるものの100%を下回り、料金収入のみでは汚水処理ができない状況にある。
　汚水処理原価は全国平均や類似団体の平均とほぼ同水準を保っているも年々増加傾向にある。処理区域内人口の減少が一因と考えられるが、現状を維持できるよう努める必要がある。
　施設利用率は全国平均や類似団体の平均を下回っている。一般的には高い数値が望ましいが、供用開始時より処理区域内人口が減少しており止むを得ないものと判断される。
　なお、水洗化率は100%である。</t>
    <rPh sb="1" eb="4">
      <t>シュウエキテキ</t>
    </rPh>
    <rPh sb="4" eb="6">
      <t>シュウシ</t>
    </rPh>
    <rPh sb="6" eb="8">
      <t>ヒリツ</t>
    </rPh>
    <rPh sb="16" eb="18">
      <t>イジ</t>
    </rPh>
    <rPh sb="22" eb="24">
      <t>スイイ</t>
    </rPh>
    <rPh sb="30" eb="32">
      <t>ケイエイ</t>
    </rPh>
    <rPh sb="33" eb="35">
      <t>ヒツヨウ</t>
    </rPh>
    <rPh sb="36" eb="38">
      <t>ヒヨウ</t>
    </rPh>
    <rPh sb="39" eb="41">
      <t>リョウキン</t>
    </rPh>
    <rPh sb="41" eb="43">
      <t>シュウニュウ</t>
    </rPh>
    <rPh sb="46" eb="49">
      <t>ケイジョウテキ</t>
    </rPh>
    <rPh sb="50" eb="52">
      <t>シュウニュウ</t>
    </rPh>
    <rPh sb="54" eb="55">
      <t>マカナ</t>
    </rPh>
    <rPh sb="58" eb="60">
      <t>イッパン</t>
    </rPh>
    <rPh sb="60" eb="62">
      <t>カイケイ</t>
    </rPh>
    <rPh sb="65" eb="67">
      <t>クリイレ</t>
    </rPh>
    <rPh sb="67" eb="68">
      <t>キン</t>
    </rPh>
    <rPh sb="69" eb="71">
      <t>ザイゲン</t>
    </rPh>
    <rPh sb="72" eb="73">
      <t>ア</t>
    </rPh>
    <rPh sb="113" eb="115">
      <t>シタマワ</t>
    </rPh>
    <rPh sb="164" eb="167">
      <t>ドウスイジュン</t>
    </rPh>
    <rPh sb="168" eb="169">
      <t>タモ</t>
    </rPh>
    <rPh sb="174" eb="176">
      <t>ネンネン</t>
    </rPh>
    <rPh sb="176" eb="178">
      <t>ゾウカ</t>
    </rPh>
    <rPh sb="178" eb="180">
      <t>ケイコウ</t>
    </rPh>
    <rPh sb="205" eb="207">
      <t>ゲンジョウ</t>
    </rPh>
    <rPh sb="208" eb="210">
      <t>イジ</t>
    </rPh>
    <rPh sb="215" eb="216">
      <t>ツト</t>
    </rPh>
    <rPh sb="218" eb="220">
      <t>ヒツヨウ</t>
    </rPh>
    <rPh sb="226" eb="228">
      <t>シセツ</t>
    </rPh>
    <rPh sb="228" eb="230">
      <t>リヨウ</t>
    </rPh>
    <rPh sb="230" eb="231">
      <t>リツ</t>
    </rPh>
    <rPh sb="232" eb="234">
      <t>ゼンコク</t>
    </rPh>
    <rPh sb="234" eb="236">
      <t>ヘイキン</t>
    </rPh>
    <rPh sb="237" eb="239">
      <t>ルイジ</t>
    </rPh>
    <rPh sb="239" eb="241">
      <t>ダンタイ</t>
    </rPh>
    <rPh sb="242" eb="244">
      <t>ヘイキン</t>
    </rPh>
    <rPh sb="245" eb="247">
      <t>シタマワ</t>
    </rPh>
    <rPh sb="252" eb="255">
      <t>イッパンテキ</t>
    </rPh>
    <rPh sb="257" eb="258">
      <t>タカ</t>
    </rPh>
    <rPh sb="259" eb="261">
      <t>スウチ</t>
    </rPh>
    <rPh sb="262" eb="263">
      <t>ノゾ</t>
    </rPh>
    <rPh sb="268" eb="270">
      <t>キョウヨウ</t>
    </rPh>
    <rPh sb="270" eb="272">
      <t>カイシ</t>
    </rPh>
    <rPh sb="272" eb="273">
      <t>ジ</t>
    </rPh>
    <rPh sb="275" eb="277">
      <t>ショリ</t>
    </rPh>
    <rPh sb="277" eb="279">
      <t>クイキ</t>
    </rPh>
    <rPh sb="279" eb="280">
      <t>ナイ</t>
    </rPh>
    <rPh sb="280" eb="282">
      <t>ジンコウ</t>
    </rPh>
    <rPh sb="283" eb="285">
      <t>ゲンショウ</t>
    </rPh>
    <rPh sb="289" eb="290">
      <t>ヤ</t>
    </rPh>
    <rPh sb="292" eb="293">
      <t>エ</t>
    </rPh>
    <rPh sb="298" eb="300">
      <t>ハンダン</t>
    </rPh>
    <rPh sb="309" eb="312">
      <t>スイセンカ</t>
    </rPh>
    <rPh sb="312" eb="313">
      <t>リツ</t>
    </rPh>
    <phoneticPr fontId="4"/>
  </si>
  <si>
    <t>　管渠改善率は過去10年以上０%となっている。 これは平成17年度の供用開始から13年と施設が比較的新しく、耐用年数を超えるものが存在しないためである。将来的には計画的に更新することや予防保全的な管理により長寿命化を図る必要がある。</t>
    <rPh sb="1" eb="3">
      <t>カンキョ</t>
    </rPh>
    <rPh sb="3" eb="5">
      <t>カイゼン</t>
    </rPh>
    <rPh sb="5" eb="6">
      <t>リツ</t>
    </rPh>
    <rPh sb="7" eb="9">
      <t>カコ</t>
    </rPh>
    <rPh sb="11" eb="14">
      <t>ネンイジョウ</t>
    </rPh>
    <rPh sb="27" eb="29">
      <t>ヘイセイ</t>
    </rPh>
    <rPh sb="31" eb="33">
      <t>ネンド</t>
    </rPh>
    <rPh sb="34" eb="38">
      <t>キョウヨウカイシ</t>
    </rPh>
    <rPh sb="42" eb="43">
      <t>ネン</t>
    </rPh>
    <rPh sb="44" eb="46">
      <t>シセツ</t>
    </rPh>
    <rPh sb="47" eb="50">
      <t>ヒカクテキ</t>
    </rPh>
    <rPh sb="50" eb="51">
      <t>アタラ</t>
    </rPh>
    <rPh sb="54" eb="58">
      <t>タイヨウネンスウ</t>
    </rPh>
    <rPh sb="59" eb="60">
      <t>コ</t>
    </rPh>
    <rPh sb="65" eb="67">
      <t>ソンザイ</t>
    </rPh>
    <rPh sb="76" eb="79">
      <t>ショウライテキ</t>
    </rPh>
    <rPh sb="81" eb="84">
      <t>ケイカクテキ</t>
    </rPh>
    <rPh sb="85" eb="87">
      <t>コウシン</t>
    </rPh>
    <rPh sb="92" eb="94">
      <t>ヨボウ</t>
    </rPh>
    <rPh sb="94" eb="96">
      <t>ホゼン</t>
    </rPh>
    <rPh sb="96" eb="97">
      <t>テキ</t>
    </rPh>
    <rPh sb="98" eb="100">
      <t>カンリ</t>
    </rPh>
    <rPh sb="103" eb="107">
      <t>チョウジュミョウカ</t>
    </rPh>
    <rPh sb="108" eb="109">
      <t>ハカ</t>
    </rPh>
    <rPh sb="110" eb="112">
      <t>ヒツヨウ</t>
    </rPh>
    <phoneticPr fontId="4"/>
  </si>
  <si>
    <t>　施設が比較的新しいため当面は大規模な更新投資が必要となる状況にはないが、処理区域内人口が大きく減少している。
　施設規模の現状維持を図るとともに経費の低減に留意する必要がある。</t>
    <rPh sb="1" eb="3">
      <t>シセツ</t>
    </rPh>
    <rPh sb="4" eb="7">
      <t>ヒカクテキ</t>
    </rPh>
    <rPh sb="7" eb="8">
      <t>アタラ</t>
    </rPh>
    <rPh sb="12" eb="14">
      <t>トウメン</t>
    </rPh>
    <rPh sb="15" eb="18">
      <t>ダイキボ</t>
    </rPh>
    <rPh sb="19" eb="23">
      <t>コウシントウシ</t>
    </rPh>
    <rPh sb="24" eb="26">
      <t>ヒツヨウ</t>
    </rPh>
    <rPh sb="29" eb="31">
      <t>ジョウキョウ</t>
    </rPh>
    <rPh sb="37" eb="39">
      <t>ショリ</t>
    </rPh>
    <rPh sb="39" eb="42">
      <t>クイキナイ</t>
    </rPh>
    <rPh sb="42" eb="44">
      <t>ジンコウ</t>
    </rPh>
    <rPh sb="45" eb="46">
      <t>オオ</t>
    </rPh>
    <rPh sb="48" eb="50">
      <t>ゲンショウ</t>
    </rPh>
    <rPh sb="57" eb="59">
      <t>シセツ</t>
    </rPh>
    <rPh sb="59" eb="61">
      <t>キボ</t>
    </rPh>
    <rPh sb="62" eb="64">
      <t>ゲンジョウ</t>
    </rPh>
    <rPh sb="64" eb="66">
      <t>イジ</t>
    </rPh>
    <rPh sb="67" eb="68">
      <t>ハカ</t>
    </rPh>
    <rPh sb="73" eb="75">
      <t>ケイヒ</t>
    </rPh>
    <rPh sb="76" eb="78">
      <t>テイゲン</t>
    </rPh>
    <rPh sb="79" eb="81">
      <t>リュウイ</t>
    </rPh>
    <rPh sb="83" eb="8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</si>
</sst>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8F-4C20-BD17-8B5C6C6008C4}"/>
            </c:ext>
          </c:extLst>
        </c:ser>
        <c:dLbls>
          <c:showLegendKey val="0"/>
          <c:showVal val="0"/>
          <c:showCatName val="0"/>
          <c:showSerName val="0"/>
          <c:showPercent val="0"/>
          <c:showBubbleSize val="0"/>
        </c:dLbls>
        <c:gapWidth val="150"/>
        <c:axId val="89779584"/>
        <c:axId val="9070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618F-4C20-BD17-8B5C6C6008C4}"/>
            </c:ext>
          </c:extLst>
        </c:ser>
        <c:dLbls>
          <c:showLegendKey val="0"/>
          <c:showVal val="0"/>
          <c:showCatName val="0"/>
          <c:showSerName val="0"/>
          <c:showPercent val="0"/>
          <c:showBubbleSize val="0"/>
        </c:dLbls>
        <c:marker val="1"/>
        <c:smooth val="0"/>
        <c:axId val="89779584"/>
        <c:axId val="90707456"/>
      </c:lineChart>
      <c:dateAx>
        <c:axId val="89779584"/>
        <c:scaling>
          <c:orientation val="minMax"/>
        </c:scaling>
        <c:delete val="1"/>
        <c:axPos val="b"/>
        <c:numFmt formatCode="ge" sourceLinked="1"/>
        <c:majorTickMark val="none"/>
        <c:minorTickMark val="none"/>
        <c:tickLblPos val="none"/>
        <c:crossAx val="90707456"/>
        <c:crosses val="autoZero"/>
        <c:auto val="1"/>
        <c:lblOffset val="100"/>
        <c:baseTimeUnit val="years"/>
      </c:dateAx>
      <c:valAx>
        <c:axId val="9070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34.479999999999997</c:v>
                </c:pt>
                <c:pt idx="1">
                  <c:v>33.5</c:v>
                </c:pt>
                <c:pt idx="2">
                  <c:v>32.51</c:v>
                </c:pt>
                <c:pt idx="3">
                  <c:v>32.51</c:v>
                </c:pt>
                <c:pt idx="4">
                  <c:v>30.54</c:v>
                </c:pt>
              </c:numCache>
            </c:numRef>
          </c:val>
          <c:extLst xmlns:c16r2="http://schemas.microsoft.com/office/drawing/2015/06/chart">
            <c:ext xmlns:c16="http://schemas.microsoft.com/office/drawing/2014/chart" uri="{C3380CC4-5D6E-409C-BE32-E72D297353CC}">
              <c16:uniqueId val="{00000000-F2CC-44D5-AB9B-69A4D35BEC05}"/>
            </c:ext>
          </c:extLst>
        </c:ser>
        <c:dLbls>
          <c:showLegendKey val="0"/>
          <c:showVal val="0"/>
          <c:showCatName val="0"/>
          <c:showSerName val="0"/>
          <c:showPercent val="0"/>
          <c:showBubbleSize val="0"/>
        </c:dLbls>
        <c:gapWidth val="150"/>
        <c:axId val="30552064"/>
        <c:axId val="3055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F2CC-44D5-AB9B-69A4D35BEC05}"/>
            </c:ext>
          </c:extLst>
        </c:ser>
        <c:dLbls>
          <c:showLegendKey val="0"/>
          <c:showVal val="0"/>
          <c:showCatName val="0"/>
          <c:showSerName val="0"/>
          <c:showPercent val="0"/>
          <c:showBubbleSize val="0"/>
        </c:dLbls>
        <c:marker val="1"/>
        <c:smooth val="0"/>
        <c:axId val="30552064"/>
        <c:axId val="30553984"/>
      </c:lineChart>
      <c:dateAx>
        <c:axId val="30552064"/>
        <c:scaling>
          <c:orientation val="minMax"/>
        </c:scaling>
        <c:delete val="1"/>
        <c:axPos val="b"/>
        <c:numFmt formatCode="ge" sourceLinked="1"/>
        <c:majorTickMark val="none"/>
        <c:minorTickMark val="none"/>
        <c:tickLblPos val="none"/>
        <c:crossAx val="30553984"/>
        <c:crosses val="autoZero"/>
        <c:auto val="1"/>
        <c:lblOffset val="100"/>
        <c:baseTimeUnit val="years"/>
      </c:dateAx>
      <c:valAx>
        <c:axId val="3055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5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B2C1-4906-9232-8944D78423D9}"/>
            </c:ext>
          </c:extLst>
        </c:ser>
        <c:dLbls>
          <c:showLegendKey val="0"/>
          <c:showVal val="0"/>
          <c:showCatName val="0"/>
          <c:showSerName val="0"/>
          <c:showPercent val="0"/>
          <c:showBubbleSize val="0"/>
        </c:dLbls>
        <c:gapWidth val="150"/>
        <c:axId val="30613888"/>
        <c:axId val="3061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B2C1-4906-9232-8944D78423D9}"/>
            </c:ext>
          </c:extLst>
        </c:ser>
        <c:dLbls>
          <c:showLegendKey val="0"/>
          <c:showVal val="0"/>
          <c:showCatName val="0"/>
          <c:showSerName val="0"/>
          <c:showPercent val="0"/>
          <c:showBubbleSize val="0"/>
        </c:dLbls>
        <c:marker val="1"/>
        <c:smooth val="0"/>
        <c:axId val="30613888"/>
        <c:axId val="30615808"/>
      </c:lineChart>
      <c:dateAx>
        <c:axId val="30613888"/>
        <c:scaling>
          <c:orientation val="minMax"/>
        </c:scaling>
        <c:delete val="1"/>
        <c:axPos val="b"/>
        <c:numFmt formatCode="ge" sourceLinked="1"/>
        <c:majorTickMark val="none"/>
        <c:minorTickMark val="none"/>
        <c:tickLblPos val="none"/>
        <c:crossAx val="30615808"/>
        <c:crosses val="autoZero"/>
        <c:auto val="1"/>
        <c:lblOffset val="100"/>
        <c:baseTimeUnit val="years"/>
      </c:dateAx>
      <c:valAx>
        <c:axId val="3061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1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103.31</c:v>
                </c:pt>
                <c:pt idx="1">
                  <c:v>98.33</c:v>
                </c:pt>
                <c:pt idx="2">
                  <c:v>106.93</c:v>
                </c:pt>
                <c:pt idx="3">
                  <c:v>101.48</c:v>
                </c:pt>
                <c:pt idx="4">
                  <c:v>98.23</c:v>
                </c:pt>
              </c:numCache>
            </c:numRef>
          </c:val>
          <c:extLst xmlns:c16r2="http://schemas.microsoft.com/office/drawing/2015/06/chart">
            <c:ext xmlns:c16="http://schemas.microsoft.com/office/drawing/2014/chart" uri="{C3380CC4-5D6E-409C-BE32-E72D297353CC}">
              <c16:uniqueId val="{00000000-2729-477C-B1E0-2ABE481A1F9E}"/>
            </c:ext>
          </c:extLst>
        </c:ser>
        <c:dLbls>
          <c:showLegendKey val="0"/>
          <c:showVal val="0"/>
          <c:showCatName val="0"/>
          <c:showSerName val="0"/>
          <c:showPercent val="0"/>
          <c:showBubbleSize val="0"/>
        </c:dLbls>
        <c:gapWidth val="150"/>
        <c:axId val="90755072"/>
        <c:axId val="9075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29-477C-B1E0-2ABE481A1F9E}"/>
            </c:ext>
          </c:extLst>
        </c:ser>
        <c:dLbls>
          <c:showLegendKey val="0"/>
          <c:showVal val="0"/>
          <c:showCatName val="0"/>
          <c:showSerName val="0"/>
          <c:showPercent val="0"/>
          <c:showBubbleSize val="0"/>
        </c:dLbls>
        <c:marker val="1"/>
        <c:smooth val="0"/>
        <c:axId val="90755072"/>
        <c:axId val="90756992"/>
      </c:lineChart>
      <c:dateAx>
        <c:axId val="90755072"/>
        <c:scaling>
          <c:orientation val="minMax"/>
        </c:scaling>
        <c:delete val="1"/>
        <c:axPos val="b"/>
        <c:numFmt formatCode="ge" sourceLinked="1"/>
        <c:majorTickMark val="none"/>
        <c:minorTickMark val="none"/>
        <c:tickLblPos val="none"/>
        <c:crossAx val="90756992"/>
        <c:crosses val="autoZero"/>
        <c:auto val="1"/>
        <c:lblOffset val="100"/>
        <c:baseTimeUnit val="years"/>
      </c:dateAx>
      <c:valAx>
        <c:axId val="9075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5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C5F-4ACD-8F6E-78E0EBE7036D}"/>
            </c:ext>
          </c:extLst>
        </c:ser>
        <c:dLbls>
          <c:showLegendKey val="0"/>
          <c:showVal val="0"/>
          <c:showCatName val="0"/>
          <c:showSerName val="0"/>
          <c:showPercent val="0"/>
          <c:showBubbleSize val="0"/>
        </c:dLbls>
        <c:gapWidth val="150"/>
        <c:axId val="29925760"/>
        <c:axId val="2992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5F-4ACD-8F6E-78E0EBE7036D}"/>
            </c:ext>
          </c:extLst>
        </c:ser>
        <c:dLbls>
          <c:showLegendKey val="0"/>
          <c:showVal val="0"/>
          <c:showCatName val="0"/>
          <c:showSerName val="0"/>
          <c:showPercent val="0"/>
          <c:showBubbleSize val="0"/>
        </c:dLbls>
        <c:marker val="1"/>
        <c:smooth val="0"/>
        <c:axId val="29925760"/>
        <c:axId val="29927680"/>
      </c:lineChart>
      <c:dateAx>
        <c:axId val="29925760"/>
        <c:scaling>
          <c:orientation val="minMax"/>
        </c:scaling>
        <c:delete val="1"/>
        <c:axPos val="b"/>
        <c:numFmt formatCode="ge" sourceLinked="1"/>
        <c:majorTickMark val="none"/>
        <c:minorTickMark val="none"/>
        <c:tickLblPos val="none"/>
        <c:crossAx val="29927680"/>
        <c:crosses val="autoZero"/>
        <c:auto val="1"/>
        <c:lblOffset val="100"/>
        <c:baseTimeUnit val="years"/>
      </c:dateAx>
      <c:valAx>
        <c:axId val="2992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2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AC8-47D7-AA81-EBF12248616C}"/>
            </c:ext>
          </c:extLst>
        </c:ser>
        <c:dLbls>
          <c:showLegendKey val="0"/>
          <c:showVal val="0"/>
          <c:showCatName val="0"/>
          <c:showSerName val="0"/>
          <c:showPercent val="0"/>
          <c:showBubbleSize val="0"/>
        </c:dLbls>
        <c:gapWidth val="150"/>
        <c:axId val="89703168"/>
        <c:axId val="8970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C8-47D7-AA81-EBF12248616C}"/>
            </c:ext>
          </c:extLst>
        </c:ser>
        <c:dLbls>
          <c:showLegendKey val="0"/>
          <c:showVal val="0"/>
          <c:showCatName val="0"/>
          <c:showSerName val="0"/>
          <c:showPercent val="0"/>
          <c:showBubbleSize val="0"/>
        </c:dLbls>
        <c:marker val="1"/>
        <c:smooth val="0"/>
        <c:axId val="89703168"/>
        <c:axId val="89705088"/>
      </c:lineChart>
      <c:dateAx>
        <c:axId val="89703168"/>
        <c:scaling>
          <c:orientation val="minMax"/>
        </c:scaling>
        <c:delete val="1"/>
        <c:axPos val="b"/>
        <c:numFmt formatCode="ge" sourceLinked="1"/>
        <c:majorTickMark val="none"/>
        <c:minorTickMark val="none"/>
        <c:tickLblPos val="none"/>
        <c:crossAx val="89705088"/>
        <c:crosses val="autoZero"/>
        <c:auto val="1"/>
        <c:lblOffset val="100"/>
        <c:baseTimeUnit val="years"/>
      </c:dateAx>
      <c:valAx>
        <c:axId val="8970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0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B5A-4C1B-A9B8-B7EFFB645F3D}"/>
            </c:ext>
          </c:extLst>
        </c:ser>
        <c:dLbls>
          <c:showLegendKey val="0"/>
          <c:showVal val="0"/>
          <c:showCatName val="0"/>
          <c:showSerName val="0"/>
          <c:showPercent val="0"/>
          <c:showBubbleSize val="0"/>
        </c:dLbls>
        <c:gapWidth val="150"/>
        <c:axId val="29957504"/>
        <c:axId val="2999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5A-4C1B-A9B8-B7EFFB645F3D}"/>
            </c:ext>
          </c:extLst>
        </c:ser>
        <c:dLbls>
          <c:showLegendKey val="0"/>
          <c:showVal val="0"/>
          <c:showCatName val="0"/>
          <c:showSerName val="0"/>
          <c:showPercent val="0"/>
          <c:showBubbleSize val="0"/>
        </c:dLbls>
        <c:marker val="1"/>
        <c:smooth val="0"/>
        <c:axId val="29957504"/>
        <c:axId val="29992448"/>
      </c:lineChart>
      <c:dateAx>
        <c:axId val="29957504"/>
        <c:scaling>
          <c:orientation val="minMax"/>
        </c:scaling>
        <c:delete val="1"/>
        <c:axPos val="b"/>
        <c:numFmt formatCode="ge" sourceLinked="1"/>
        <c:majorTickMark val="none"/>
        <c:minorTickMark val="none"/>
        <c:tickLblPos val="none"/>
        <c:crossAx val="29992448"/>
        <c:crosses val="autoZero"/>
        <c:auto val="1"/>
        <c:lblOffset val="100"/>
        <c:baseTimeUnit val="years"/>
      </c:dateAx>
      <c:valAx>
        <c:axId val="2999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5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2F6-4987-9764-CF8624D65012}"/>
            </c:ext>
          </c:extLst>
        </c:ser>
        <c:dLbls>
          <c:showLegendKey val="0"/>
          <c:showVal val="0"/>
          <c:showCatName val="0"/>
          <c:showSerName val="0"/>
          <c:showPercent val="0"/>
          <c:showBubbleSize val="0"/>
        </c:dLbls>
        <c:gapWidth val="150"/>
        <c:axId val="30011392"/>
        <c:axId val="3001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F6-4987-9764-CF8624D65012}"/>
            </c:ext>
          </c:extLst>
        </c:ser>
        <c:dLbls>
          <c:showLegendKey val="0"/>
          <c:showVal val="0"/>
          <c:showCatName val="0"/>
          <c:showSerName val="0"/>
          <c:showPercent val="0"/>
          <c:showBubbleSize val="0"/>
        </c:dLbls>
        <c:marker val="1"/>
        <c:smooth val="0"/>
        <c:axId val="30011392"/>
        <c:axId val="30013312"/>
      </c:lineChart>
      <c:dateAx>
        <c:axId val="30011392"/>
        <c:scaling>
          <c:orientation val="minMax"/>
        </c:scaling>
        <c:delete val="1"/>
        <c:axPos val="b"/>
        <c:numFmt formatCode="ge" sourceLinked="1"/>
        <c:majorTickMark val="none"/>
        <c:minorTickMark val="none"/>
        <c:tickLblPos val="none"/>
        <c:crossAx val="30013312"/>
        <c:crosses val="autoZero"/>
        <c:auto val="1"/>
        <c:lblOffset val="100"/>
        <c:baseTimeUnit val="years"/>
      </c:dateAx>
      <c:valAx>
        <c:axId val="3001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1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954-4753-A7D1-2308AA0D7864}"/>
            </c:ext>
          </c:extLst>
        </c:ser>
        <c:dLbls>
          <c:showLegendKey val="0"/>
          <c:showVal val="0"/>
          <c:showCatName val="0"/>
          <c:showSerName val="0"/>
          <c:showPercent val="0"/>
          <c:showBubbleSize val="0"/>
        </c:dLbls>
        <c:gapWidth val="150"/>
        <c:axId val="30065024"/>
        <c:axId val="3006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9954-4753-A7D1-2308AA0D7864}"/>
            </c:ext>
          </c:extLst>
        </c:ser>
        <c:dLbls>
          <c:showLegendKey val="0"/>
          <c:showVal val="0"/>
          <c:showCatName val="0"/>
          <c:showSerName val="0"/>
          <c:showPercent val="0"/>
          <c:showBubbleSize val="0"/>
        </c:dLbls>
        <c:marker val="1"/>
        <c:smooth val="0"/>
        <c:axId val="30065024"/>
        <c:axId val="30066944"/>
      </c:lineChart>
      <c:dateAx>
        <c:axId val="30065024"/>
        <c:scaling>
          <c:orientation val="minMax"/>
        </c:scaling>
        <c:delete val="1"/>
        <c:axPos val="b"/>
        <c:numFmt formatCode="ge" sourceLinked="1"/>
        <c:majorTickMark val="none"/>
        <c:minorTickMark val="none"/>
        <c:tickLblPos val="none"/>
        <c:crossAx val="30066944"/>
        <c:crosses val="autoZero"/>
        <c:auto val="1"/>
        <c:lblOffset val="100"/>
        <c:baseTimeUnit val="years"/>
      </c:dateAx>
      <c:valAx>
        <c:axId val="3006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6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102.98</c:v>
                </c:pt>
                <c:pt idx="1">
                  <c:v>97.17</c:v>
                </c:pt>
                <c:pt idx="2">
                  <c:v>105.74</c:v>
                </c:pt>
                <c:pt idx="3">
                  <c:v>96.8</c:v>
                </c:pt>
                <c:pt idx="4">
                  <c:v>78.75</c:v>
                </c:pt>
              </c:numCache>
            </c:numRef>
          </c:val>
          <c:extLst xmlns:c16r2="http://schemas.microsoft.com/office/drawing/2015/06/chart">
            <c:ext xmlns:c16="http://schemas.microsoft.com/office/drawing/2014/chart" uri="{C3380CC4-5D6E-409C-BE32-E72D297353CC}">
              <c16:uniqueId val="{00000000-79A0-432D-B999-500A90F29828}"/>
            </c:ext>
          </c:extLst>
        </c:ser>
        <c:dLbls>
          <c:showLegendKey val="0"/>
          <c:showVal val="0"/>
          <c:showCatName val="0"/>
          <c:showSerName val="0"/>
          <c:showPercent val="0"/>
          <c:showBubbleSize val="0"/>
        </c:dLbls>
        <c:gapWidth val="150"/>
        <c:axId val="30163712"/>
        <c:axId val="3016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79A0-432D-B999-500A90F29828}"/>
            </c:ext>
          </c:extLst>
        </c:ser>
        <c:dLbls>
          <c:showLegendKey val="0"/>
          <c:showVal val="0"/>
          <c:showCatName val="0"/>
          <c:showSerName val="0"/>
          <c:showPercent val="0"/>
          <c:showBubbleSize val="0"/>
        </c:dLbls>
        <c:marker val="1"/>
        <c:smooth val="0"/>
        <c:axId val="30163712"/>
        <c:axId val="30165632"/>
      </c:lineChart>
      <c:dateAx>
        <c:axId val="30163712"/>
        <c:scaling>
          <c:orientation val="minMax"/>
        </c:scaling>
        <c:delete val="1"/>
        <c:axPos val="b"/>
        <c:numFmt formatCode="ge" sourceLinked="1"/>
        <c:majorTickMark val="none"/>
        <c:minorTickMark val="none"/>
        <c:tickLblPos val="none"/>
        <c:crossAx val="30165632"/>
        <c:crosses val="autoZero"/>
        <c:auto val="1"/>
        <c:lblOffset val="100"/>
        <c:baseTimeUnit val="years"/>
      </c:dateAx>
      <c:valAx>
        <c:axId val="3016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6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210.94</c:v>
                </c:pt>
                <c:pt idx="1">
                  <c:v>226.44</c:v>
                </c:pt>
                <c:pt idx="2">
                  <c:v>211.19</c:v>
                </c:pt>
                <c:pt idx="3">
                  <c:v>234.13</c:v>
                </c:pt>
                <c:pt idx="4">
                  <c:v>284.68</c:v>
                </c:pt>
              </c:numCache>
            </c:numRef>
          </c:val>
          <c:extLst xmlns:c16r2="http://schemas.microsoft.com/office/drawing/2015/06/chart">
            <c:ext xmlns:c16="http://schemas.microsoft.com/office/drawing/2014/chart" uri="{C3380CC4-5D6E-409C-BE32-E72D297353CC}">
              <c16:uniqueId val="{00000000-7A53-4502-B250-B6C4AC0B2911}"/>
            </c:ext>
          </c:extLst>
        </c:ser>
        <c:dLbls>
          <c:showLegendKey val="0"/>
          <c:showVal val="0"/>
          <c:showCatName val="0"/>
          <c:showSerName val="0"/>
          <c:showPercent val="0"/>
          <c:showBubbleSize val="0"/>
        </c:dLbls>
        <c:gapWidth val="150"/>
        <c:axId val="30182400"/>
        <c:axId val="3020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7A53-4502-B250-B6C4AC0B2911}"/>
            </c:ext>
          </c:extLst>
        </c:ser>
        <c:dLbls>
          <c:showLegendKey val="0"/>
          <c:showVal val="0"/>
          <c:showCatName val="0"/>
          <c:showSerName val="0"/>
          <c:showPercent val="0"/>
          <c:showBubbleSize val="0"/>
        </c:dLbls>
        <c:marker val="1"/>
        <c:smooth val="0"/>
        <c:axId val="30182400"/>
        <c:axId val="30200960"/>
      </c:lineChart>
      <c:dateAx>
        <c:axId val="30182400"/>
        <c:scaling>
          <c:orientation val="minMax"/>
        </c:scaling>
        <c:delete val="1"/>
        <c:axPos val="b"/>
        <c:numFmt formatCode="ge" sourceLinked="1"/>
        <c:majorTickMark val="none"/>
        <c:minorTickMark val="none"/>
        <c:tickLblPos val="none"/>
        <c:crossAx val="30200960"/>
        <c:crosses val="autoZero"/>
        <c:auto val="1"/>
        <c:lblOffset val="100"/>
        <c:baseTimeUnit val="years"/>
      </c:dateAx>
      <c:valAx>
        <c:axId val="3020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8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木曽町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6">
        <f>データ!S6</f>
        <v>11415</v>
      </c>
      <c r="AM8" s="66"/>
      <c r="AN8" s="66"/>
      <c r="AO8" s="66"/>
      <c r="AP8" s="66"/>
      <c r="AQ8" s="66"/>
      <c r="AR8" s="66"/>
      <c r="AS8" s="66"/>
      <c r="AT8" s="65">
        <f>データ!T6</f>
        <v>476.03</v>
      </c>
      <c r="AU8" s="65"/>
      <c r="AV8" s="65"/>
      <c r="AW8" s="65"/>
      <c r="AX8" s="65"/>
      <c r="AY8" s="65"/>
      <c r="AZ8" s="65"/>
      <c r="BA8" s="65"/>
      <c r="BB8" s="65">
        <f>データ!U6</f>
        <v>23.98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1.54</v>
      </c>
      <c r="Q10" s="65"/>
      <c r="R10" s="65"/>
      <c r="S10" s="65"/>
      <c r="T10" s="65"/>
      <c r="U10" s="65"/>
      <c r="V10" s="65"/>
      <c r="W10" s="65">
        <f>データ!Q6</f>
        <v>100</v>
      </c>
      <c r="X10" s="65"/>
      <c r="Y10" s="65"/>
      <c r="Z10" s="65"/>
      <c r="AA10" s="65"/>
      <c r="AB10" s="65"/>
      <c r="AC10" s="65"/>
      <c r="AD10" s="66">
        <f>データ!R6</f>
        <v>3888</v>
      </c>
      <c r="AE10" s="66"/>
      <c r="AF10" s="66"/>
      <c r="AG10" s="66"/>
      <c r="AH10" s="66"/>
      <c r="AI10" s="66"/>
      <c r="AJ10" s="66"/>
      <c r="AK10" s="2"/>
      <c r="AL10" s="66">
        <f>データ!V6</f>
        <v>173</v>
      </c>
      <c r="AM10" s="66"/>
      <c r="AN10" s="66"/>
      <c r="AO10" s="66"/>
      <c r="AP10" s="66"/>
      <c r="AQ10" s="66"/>
      <c r="AR10" s="66"/>
      <c r="AS10" s="66"/>
      <c r="AT10" s="65">
        <f>データ!W6</f>
        <v>0.02</v>
      </c>
      <c r="AU10" s="65"/>
      <c r="AV10" s="65"/>
      <c r="AW10" s="65"/>
      <c r="AX10" s="65"/>
      <c r="AY10" s="65"/>
      <c r="AZ10" s="65"/>
      <c r="BA10" s="65"/>
      <c r="BB10" s="65">
        <f>データ!X6</f>
        <v>8650</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PgPvwIpD7s78FENHmBPR68w8jyRivdXRaYANCHIJ7vlm0pjzHdmrK3hdxbMNC+DScDV6taI+wk47+RUco25y6g==" saltValue="UhfNLSpuu/PmeLf7edrgf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H1" workbookViewId="0">
      <selection activeCell="BI6" sqref="BI6"/>
    </sheetView>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204323</v>
      </c>
      <c r="D6" s="32">
        <f t="shared" si="3"/>
        <v>47</v>
      </c>
      <c r="E6" s="32">
        <f t="shared" si="3"/>
        <v>18</v>
      </c>
      <c r="F6" s="32">
        <f t="shared" si="3"/>
        <v>0</v>
      </c>
      <c r="G6" s="32">
        <f t="shared" si="3"/>
        <v>0</v>
      </c>
      <c r="H6" s="32" t="str">
        <f t="shared" si="3"/>
        <v>長野県　木曽町</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1.54</v>
      </c>
      <c r="Q6" s="33">
        <f t="shared" si="3"/>
        <v>100</v>
      </c>
      <c r="R6" s="33">
        <f t="shared" si="3"/>
        <v>3888</v>
      </c>
      <c r="S6" s="33">
        <f t="shared" si="3"/>
        <v>11415</v>
      </c>
      <c r="T6" s="33">
        <f t="shared" si="3"/>
        <v>476.03</v>
      </c>
      <c r="U6" s="33">
        <f t="shared" si="3"/>
        <v>23.98</v>
      </c>
      <c r="V6" s="33">
        <f t="shared" si="3"/>
        <v>173</v>
      </c>
      <c r="W6" s="33">
        <f t="shared" si="3"/>
        <v>0.02</v>
      </c>
      <c r="X6" s="33">
        <f t="shared" si="3"/>
        <v>8650</v>
      </c>
      <c r="Y6" s="34">
        <f>IF(Y7="",NA(),Y7)</f>
        <v>103.31</v>
      </c>
      <c r="Z6" s="34">
        <f t="shared" ref="Z6:AH6" si="4">IF(Z7="",NA(),Z7)</f>
        <v>98.33</v>
      </c>
      <c r="AA6" s="34">
        <f t="shared" si="4"/>
        <v>106.93</v>
      </c>
      <c r="AB6" s="34">
        <f t="shared" si="4"/>
        <v>101.48</v>
      </c>
      <c r="AC6" s="34">
        <f t="shared" si="4"/>
        <v>98.23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446.63</v>
      </c>
      <c r="BL6" s="34">
        <f t="shared" si="7"/>
        <v>416.91</v>
      </c>
      <c r="BM6" s="34">
        <f t="shared" si="7"/>
        <v>392.19</v>
      </c>
      <c r="BN6" s="34">
        <f t="shared" si="7"/>
        <v>413.5</v>
      </c>
      <c r="BO6" s="34">
        <f t="shared" si="7"/>
        <v>407.42</v>
      </c>
      <c r="BP6" s="33" t="str">
        <f>IF(BP7="","",IF(BP7="-","【-】","【"&amp;SUBSTITUTE(TEXT(BP7,"#,##0.00"),"-","△")&amp;"】"))</f>
        <v>【329.28】</v>
      </c>
      <c r="BQ6" s="34">
        <f>IF(BQ7="",NA(),BQ7)</f>
        <v>102.98</v>
      </c>
      <c r="BR6" s="34">
        <f t="shared" ref="BR6:BZ6" si="8">IF(BR7="",NA(),BR7)</f>
        <v>97.17</v>
      </c>
      <c r="BS6" s="34">
        <f t="shared" si="8"/>
        <v>105.74</v>
      </c>
      <c r="BT6" s="34">
        <f t="shared" si="8"/>
        <v>96.8</v>
      </c>
      <c r="BU6" s="34">
        <f t="shared" si="8"/>
        <v>78.75</v>
      </c>
      <c r="BV6" s="34">
        <f t="shared" si="8"/>
        <v>58.53</v>
      </c>
      <c r="BW6" s="34">
        <f t="shared" si="8"/>
        <v>57.93</v>
      </c>
      <c r="BX6" s="34">
        <f t="shared" si="8"/>
        <v>57.03</v>
      </c>
      <c r="BY6" s="34">
        <f t="shared" si="8"/>
        <v>55.84</v>
      </c>
      <c r="BZ6" s="34">
        <f t="shared" si="8"/>
        <v>57.08</v>
      </c>
      <c r="CA6" s="33" t="str">
        <f>IF(CA7="","",IF(CA7="-","【-】","【"&amp;SUBSTITUTE(TEXT(CA7,"#,##0.00"),"-","△")&amp;"】"))</f>
        <v>【60.55】</v>
      </c>
      <c r="CB6" s="34">
        <f>IF(CB7="",NA(),CB7)</f>
        <v>210.94</v>
      </c>
      <c r="CC6" s="34">
        <f t="shared" ref="CC6:CK6" si="9">IF(CC7="",NA(),CC7)</f>
        <v>226.44</v>
      </c>
      <c r="CD6" s="34">
        <f t="shared" si="9"/>
        <v>211.19</v>
      </c>
      <c r="CE6" s="34">
        <f t="shared" si="9"/>
        <v>234.13</v>
      </c>
      <c r="CF6" s="34">
        <f t="shared" si="9"/>
        <v>284.68</v>
      </c>
      <c r="CG6" s="34">
        <f t="shared" si="9"/>
        <v>266.57</v>
      </c>
      <c r="CH6" s="34">
        <f t="shared" si="9"/>
        <v>276.93</v>
      </c>
      <c r="CI6" s="34">
        <f t="shared" si="9"/>
        <v>283.73</v>
      </c>
      <c r="CJ6" s="34">
        <f t="shared" si="9"/>
        <v>287.57</v>
      </c>
      <c r="CK6" s="34">
        <f t="shared" si="9"/>
        <v>286.86</v>
      </c>
      <c r="CL6" s="33" t="str">
        <f>IF(CL7="","",IF(CL7="-","【-】","【"&amp;SUBSTITUTE(TEXT(CL7,"#,##0.00"),"-","△")&amp;"】"))</f>
        <v>【269.12】</v>
      </c>
      <c r="CM6" s="34">
        <f>IF(CM7="",NA(),CM7)</f>
        <v>34.479999999999997</v>
      </c>
      <c r="CN6" s="34">
        <f t="shared" ref="CN6:CV6" si="10">IF(CN7="",NA(),CN7)</f>
        <v>33.5</v>
      </c>
      <c r="CO6" s="34">
        <f t="shared" si="10"/>
        <v>32.51</v>
      </c>
      <c r="CP6" s="34">
        <f t="shared" si="10"/>
        <v>32.51</v>
      </c>
      <c r="CQ6" s="34">
        <f t="shared" si="10"/>
        <v>30.54</v>
      </c>
      <c r="CR6" s="34">
        <f t="shared" si="10"/>
        <v>58.06</v>
      </c>
      <c r="CS6" s="34">
        <f t="shared" si="10"/>
        <v>59.08</v>
      </c>
      <c r="CT6" s="34">
        <f t="shared" si="10"/>
        <v>58.25</v>
      </c>
      <c r="CU6" s="34">
        <f t="shared" si="10"/>
        <v>61.55</v>
      </c>
      <c r="CV6" s="34">
        <f t="shared" si="10"/>
        <v>57.22</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204323</v>
      </c>
      <c r="D7" s="36">
        <v>47</v>
      </c>
      <c r="E7" s="36">
        <v>18</v>
      </c>
      <c r="F7" s="36">
        <v>0</v>
      </c>
      <c r="G7" s="36">
        <v>0</v>
      </c>
      <c r="H7" s="36" t="s">
        <v>110</v>
      </c>
      <c r="I7" s="36" t="s">
        <v>111</v>
      </c>
      <c r="J7" s="36" t="s">
        <v>112</v>
      </c>
      <c r="K7" s="36" t="s">
        <v>113</v>
      </c>
      <c r="L7" s="36" t="s">
        <v>114</v>
      </c>
      <c r="M7" s="36" t="s">
        <v>115</v>
      </c>
      <c r="N7" s="37" t="s">
        <v>116</v>
      </c>
      <c r="O7" s="37" t="s">
        <v>117</v>
      </c>
      <c r="P7" s="37">
        <v>1.54</v>
      </c>
      <c r="Q7" s="37">
        <v>100</v>
      </c>
      <c r="R7" s="37">
        <v>3888</v>
      </c>
      <c r="S7" s="37">
        <v>11415</v>
      </c>
      <c r="T7" s="37">
        <v>476.03</v>
      </c>
      <c r="U7" s="37">
        <v>23.98</v>
      </c>
      <c r="V7" s="37">
        <v>173</v>
      </c>
      <c r="W7" s="37">
        <v>0.02</v>
      </c>
      <c r="X7" s="37">
        <v>8650</v>
      </c>
      <c r="Y7" s="37">
        <v>103.31</v>
      </c>
      <c r="Z7" s="37">
        <v>98.33</v>
      </c>
      <c r="AA7" s="37">
        <v>106.93</v>
      </c>
      <c r="AB7" s="37">
        <v>101.48</v>
      </c>
      <c r="AC7" s="37">
        <v>98.23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446.63</v>
      </c>
      <c r="BL7" s="37">
        <v>416.91</v>
      </c>
      <c r="BM7" s="37">
        <v>392.19</v>
      </c>
      <c r="BN7" s="37">
        <v>413.5</v>
      </c>
      <c r="BO7" s="37">
        <v>407.42</v>
      </c>
      <c r="BP7" s="37">
        <v>329.28</v>
      </c>
      <c r="BQ7" s="37">
        <v>102.98</v>
      </c>
      <c r="BR7" s="37">
        <v>97.17</v>
      </c>
      <c r="BS7" s="37">
        <v>105.74</v>
      </c>
      <c r="BT7" s="37">
        <v>96.8</v>
      </c>
      <c r="BU7" s="37">
        <v>78.75</v>
      </c>
      <c r="BV7" s="37">
        <v>58.53</v>
      </c>
      <c r="BW7" s="37">
        <v>57.93</v>
      </c>
      <c r="BX7" s="37">
        <v>57.03</v>
      </c>
      <c r="BY7" s="37">
        <v>55.84</v>
      </c>
      <c r="BZ7" s="37">
        <v>57.08</v>
      </c>
      <c r="CA7" s="37">
        <v>60.55</v>
      </c>
      <c r="CB7" s="37">
        <v>210.94</v>
      </c>
      <c r="CC7" s="37">
        <v>226.44</v>
      </c>
      <c r="CD7" s="37">
        <v>211.19</v>
      </c>
      <c r="CE7" s="37">
        <v>234.13</v>
      </c>
      <c r="CF7" s="37">
        <v>284.68</v>
      </c>
      <c r="CG7" s="37">
        <v>266.57</v>
      </c>
      <c r="CH7" s="37">
        <v>276.93</v>
      </c>
      <c r="CI7" s="37">
        <v>283.73</v>
      </c>
      <c r="CJ7" s="37">
        <v>287.57</v>
      </c>
      <c r="CK7" s="37">
        <v>286.86</v>
      </c>
      <c r="CL7" s="37">
        <v>269.12</v>
      </c>
      <c r="CM7" s="37">
        <v>34.479999999999997</v>
      </c>
      <c r="CN7" s="37">
        <v>33.5</v>
      </c>
      <c r="CO7" s="37">
        <v>32.51</v>
      </c>
      <c r="CP7" s="37">
        <v>32.51</v>
      </c>
      <c r="CQ7" s="37">
        <v>30.54</v>
      </c>
      <c r="CR7" s="37">
        <v>58.06</v>
      </c>
      <c r="CS7" s="37">
        <v>59.08</v>
      </c>
      <c r="CT7" s="37">
        <v>58.25</v>
      </c>
      <c r="CU7" s="37">
        <v>61.55</v>
      </c>
      <c r="CV7" s="37">
        <v>57.22</v>
      </c>
      <c r="CW7" s="37">
        <v>59.35</v>
      </c>
      <c r="CX7" s="37">
        <v>100</v>
      </c>
      <c r="CY7" s="37">
        <v>100</v>
      </c>
      <c r="CZ7" s="37">
        <v>100</v>
      </c>
      <c r="DA7" s="37">
        <v>100</v>
      </c>
      <c r="DB7" s="37">
        <v>100</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2018-12-03T09:39:57Z</dcterms:created>
  <dcterms:modified xsi:type="dcterms:W3CDTF">2019-02-20T12:32:12Z</dcterms:modified>
  <cp:category/>
</cp:coreProperties>
</file>