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LbGh+NjOi2x33eENBcEoEr0+jtAnG1lBw1epEtAAWR0UOJGiRESuLdMQIVv69LLxZ6r5IakjIDJyiXQ63lfug==" workbookSaltValue="MlvGJ0dNSAU6MQtdTrqJ/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<sst xmlns="http://schemas.openxmlformats.org/spreadsheetml/2006/main" count="237" uniqueCount="123">
  <si>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</si>
  <si>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</si>
  <si>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</si>
  <si>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</si>
  <si>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</si>
  <si>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</si>
  <si>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</si>
  <si>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</si>
  <si>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</si>
  <si>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</si>
  <si>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</si>
  <si>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</si>
  <si>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</si>
  <si>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</si>
  <si>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</si>
  <si>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</si>
  <si>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</si>
  <si>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</si>
  <si>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</si>
  <si>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</si>
  <si>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</si>
  <si>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</si>
  <si>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</si>
  <si>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</si>
  <si>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</si>
  <si>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</si>
  <si>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</si>
  <si>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</si>
  <si>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</si>
  <si>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</si>
  <si>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</si>
  <si>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</si>
  <si>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</si>
  <si>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</si>
  <si>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</si>
  <si>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</si>
  <si>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</si>
  <si>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</si>
  <si>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</si>
  <si>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</si>
  <si>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</si>
  <si>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</si>
  <si>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</si>
  <si>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</si>
  <si>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</si>
  <si>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</si>
  <si>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</si>
  <si>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</si>
  <si>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</si>
  <si>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</si>
  <si>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</si>
  <si>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</si>
  <si>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</si>
  <si>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</si>
  <si>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</si>
  <si>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</si>
  <si>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</si>
  <si>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</si>
  <si>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</si>
  <si>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</si>
  <si>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</si>
  <si>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</si>
  <si>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</si>
  <si>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</si>
  <si>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</si>
  <si>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</si>
  <si>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</si>
  <si>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</si>
  <si>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</si>
  <si>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</si>
  <si>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</si>
  <si>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</si>
  <si>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</si>
  <si>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</si>
  <si>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</si>
  <si>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</si>
  <si>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</si>
  <si>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</si>
  <si>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</si>
  <si>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</si>
  <si>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</si>
  <si>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</si>
  <si>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</si>
  <si>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</si>
  <si>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</si>
  <si>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</si>
  <si>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</si>
  <si>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</si>
  <si>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</si>
  <si>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</si>
  <si>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</si>
  <si>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</si>
  <si>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</si>
  <si>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</si>
  <si>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</si>
  <si>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</si>
  <si>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</si>
  <si>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</si>
  <si>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</si>
  <si>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</si>
  <si>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</si>
  <si>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</si>
  <si>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</si>
  <si>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</si>
  <si>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</si>
  <si>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</si>
  <si>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</si>
  <si>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</si>
  <si>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</si>
  <si>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</si>
  <si>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</si>
  <si>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</si>
  <si>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</si>
  <si>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</si>
  <si>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</si>
  <si>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</si>
  <si>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</si>
  <si>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</si>
  <si>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</si>
  <si>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</si>
  <si>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全国的に低く当町も例外ではない。近年は横這いでの推移が続き、全国平均や類似団体の平均を下回っている。このままでは更新が間に合わず、近い将来に老朽化した管路が大量に発生することが予想される。
　限られた財源の中で計画的に更新することや、更新投資を平準化するために事前予防的な管理による長寿命化を図る必要がある。</t>
    <rPh sb="1" eb="3">
      <t>カンロ</t>
    </rPh>
    <rPh sb="3" eb="5">
      <t>コウシン</t>
    </rPh>
    <rPh sb="5" eb="6">
      <t>リツ</t>
    </rPh>
    <rPh sb="7" eb="10">
      <t>ゼンコクテキ</t>
    </rPh>
    <rPh sb="11" eb="12">
      <t>ヒク</t>
    </rPh>
    <rPh sb="13" eb="15">
      <t>トウチョウ</t>
    </rPh>
    <rPh sb="16" eb="18">
      <t>レイガイ</t>
    </rPh>
    <rPh sb="23" eb="25">
      <t>キンネン</t>
    </rPh>
    <rPh sb="26" eb="28">
      <t>ヨコバ</t>
    </rPh>
    <rPh sb="31" eb="33">
      <t>スイイ</t>
    </rPh>
    <rPh sb="34" eb="35">
      <t>ツヅ</t>
    </rPh>
    <rPh sb="37" eb="39">
      <t>ゼンコク</t>
    </rPh>
    <rPh sb="39" eb="41">
      <t>ヘイキン</t>
    </rPh>
    <rPh sb="42" eb="44">
      <t>ルイジ</t>
    </rPh>
    <rPh sb="44" eb="46">
      <t>ダンタイ</t>
    </rPh>
    <rPh sb="47" eb="49">
      <t>ヘイキン</t>
    </rPh>
    <rPh sb="50" eb="52">
      <t>シタマワ</t>
    </rPh>
    <rPh sb="63" eb="65">
      <t>コウシン</t>
    </rPh>
    <rPh sb="66" eb="67">
      <t>マ</t>
    </rPh>
    <rPh sb="68" eb="69">
      <t>ア</t>
    </rPh>
    <rPh sb="72" eb="73">
      <t>チカ</t>
    </rPh>
    <rPh sb="74" eb="76">
      <t>ショウライ</t>
    </rPh>
    <rPh sb="77" eb="80">
      <t>ロウキュウカ</t>
    </rPh>
    <rPh sb="82" eb="84">
      <t>カンロ</t>
    </rPh>
    <rPh sb="85" eb="87">
      <t>タイリョウ</t>
    </rPh>
    <rPh sb="88" eb="90">
      <t>ハッセイ</t>
    </rPh>
    <rPh sb="95" eb="97">
      <t>ヨソウ</t>
    </rPh>
    <rPh sb="103" eb="104">
      <t>カギ</t>
    </rPh>
    <rPh sb="107" eb="109">
      <t>ザイゲン</t>
    </rPh>
    <rPh sb="110" eb="111">
      <t>ナカ</t>
    </rPh>
    <rPh sb="112" eb="115">
      <t>ケイカクテキ</t>
    </rPh>
    <rPh sb="116" eb="118">
      <t>コウシン</t>
    </rPh>
    <rPh sb="124" eb="126">
      <t>コウシン</t>
    </rPh>
    <rPh sb="126" eb="128">
      <t>トウシ</t>
    </rPh>
    <rPh sb="129" eb="132">
      <t>ヘイジュンカ</t>
    </rPh>
    <rPh sb="137" eb="139">
      <t>ジゼン</t>
    </rPh>
    <rPh sb="139" eb="142">
      <t>ヨボウテキ</t>
    </rPh>
    <rPh sb="143" eb="145">
      <t>カンリ</t>
    </rPh>
    <rPh sb="148" eb="152">
      <t>チョウジュミョウカ</t>
    </rPh>
    <rPh sb="153" eb="154">
      <t>ハカ</t>
    </rPh>
    <rPh sb="155" eb="157">
      <t>ヒツヨウ</t>
    </rPh>
    <phoneticPr fontId="4"/>
  </si>
  <si>
    <t>　一般会計からの繰入金が多額となっており、経営基盤が強い状況にない。老朽化が進む施設の更新に対応できる経営基盤を構築する必要があるが、財源の確保が課題となる。
　安全・安心な飲料水を提供し、安定した経営を行うため、近年低下傾向にある有収率の改善など経費の削減を図ることや料金改正の検討が必要になる。</t>
    <rPh sb="1" eb="3">
      <t>イッパン</t>
    </rPh>
    <rPh sb="3" eb="5">
      <t>カイケイ</t>
    </rPh>
    <rPh sb="8" eb="10">
      <t>クリイレ</t>
    </rPh>
    <rPh sb="10" eb="11">
      <t>キン</t>
    </rPh>
    <rPh sb="12" eb="14">
      <t>タガク</t>
    </rPh>
    <rPh sb="21" eb="23">
      <t>ケイエイ</t>
    </rPh>
    <rPh sb="23" eb="25">
      <t>キバン</t>
    </rPh>
    <rPh sb="26" eb="27">
      <t>ツヨ</t>
    </rPh>
    <rPh sb="28" eb="30">
      <t>ジョウキョウ</t>
    </rPh>
    <rPh sb="34" eb="37">
      <t>ロウキュウカ</t>
    </rPh>
    <rPh sb="38" eb="39">
      <t>スス</t>
    </rPh>
    <rPh sb="40" eb="42">
      <t>シセツ</t>
    </rPh>
    <rPh sb="43" eb="45">
      <t>コウシン</t>
    </rPh>
    <rPh sb="46" eb="48">
      <t>タイオウ</t>
    </rPh>
    <rPh sb="51" eb="53">
      <t>ケイエイ</t>
    </rPh>
    <rPh sb="53" eb="55">
      <t>キバン</t>
    </rPh>
    <rPh sb="56" eb="58">
      <t>コウチク</t>
    </rPh>
    <rPh sb="60" eb="62">
      <t>ヒツヨウ</t>
    </rPh>
    <rPh sb="67" eb="69">
      <t>ザイゲン</t>
    </rPh>
    <rPh sb="70" eb="72">
      <t>カクホ</t>
    </rPh>
    <rPh sb="73" eb="75">
      <t>カダイ</t>
    </rPh>
    <rPh sb="81" eb="83">
      <t>アンゼン</t>
    </rPh>
    <rPh sb="84" eb="86">
      <t>アンシン</t>
    </rPh>
    <rPh sb="87" eb="90">
      <t>インリョウスイ</t>
    </rPh>
    <rPh sb="91" eb="93">
      <t>テイキョウ</t>
    </rPh>
    <rPh sb="95" eb="97">
      <t>アンテイ</t>
    </rPh>
    <rPh sb="99" eb="101">
      <t>ケイエイ</t>
    </rPh>
    <rPh sb="102" eb="103">
      <t>オコナ</t>
    </rPh>
    <rPh sb="107" eb="109">
      <t>キンネン</t>
    </rPh>
    <rPh sb="109" eb="111">
      <t>テイカ</t>
    </rPh>
    <rPh sb="111" eb="113">
      <t>ケイコウ</t>
    </rPh>
    <rPh sb="116" eb="119">
      <t>ユウシュウリツ</t>
    </rPh>
    <rPh sb="120" eb="122">
      <t>カイゼン</t>
    </rPh>
    <rPh sb="124" eb="126">
      <t>ケイヒ</t>
    </rPh>
    <rPh sb="127" eb="129">
      <t>サクゲン</t>
    </rPh>
    <rPh sb="130" eb="131">
      <t>ハカ</t>
    </rPh>
    <rPh sb="135" eb="137">
      <t>リョウキン</t>
    </rPh>
    <rPh sb="137" eb="139">
      <t>カイセイ</t>
    </rPh>
    <rPh sb="140" eb="142">
      <t>ケントウ</t>
    </rPh>
    <rPh sb="143" eb="145">
      <t>ヒツヨウ</t>
    </rPh>
    <phoneticPr fontId="4"/>
  </si>
  <si>
    <t>　収益的収支比率は100%を超え収支の黒字を示すとともに全国平均や類似団体の平均を上回っており、減少傾向であったものがやや改善された。しかし、総収益には一般会計からの繰入金も含まれ、経営は料金収入だけでは成り立っていない。
　企業債残高と給水収益の比較では、類似団体の平均は増加傾向、当町は減少し同平均を下回っているが高い水準にある。給水人口の減少が見込まれる中では残高を増やさないことが必要であるが、水道施設の更新にあたっては料金収入のみでは賄えない状況にある。
　料金回収率は全国平均や類似団体の平均を超えてはいるものの100%を下回り、給水費用を料金収入のみでは賄われていない。給水原価は増加・有収率は低下傾向にあり、施設利用率は料金の対象とならない無収水量や無効水量など配水量の増加に伴い上昇した。
　特に有収率は年々低下しており、漏水が最大の原因と考えられるため管路の布設替えなどの対策を早急に行う必要があるが、給水人口の減少に伴う料金収入の減少などもあり、財源の確保が課題となる。場合によっては平成22年度以降行っていない料金改正を視野に入れる必要がある。</t>
    <rPh sb="1" eb="4">
      <t>シュウエキテキ</t>
    </rPh>
    <rPh sb="4" eb="6">
      <t>シュウシ</t>
    </rPh>
    <rPh sb="6" eb="8">
      <t>ヒリツ</t>
    </rPh>
    <rPh sb="14" eb="15">
      <t>コ</t>
    </rPh>
    <rPh sb="16" eb="18">
      <t>シュウシ</t>
    </rPh>
    <rPh sb="19" eb="21">
      <t>クロジ</t>
    </rPh>
    <rPh sb="22" eb="23">
      <t>シメ</t>
    </rPh>
    <rPh sb="28" eb="30">
      <t>ゼンコク</t>
    </rPh>
    <rPh sb="30" eb="32">
      <t>ヘイキン</t>
    </rPh>
    <rPh sb="33" eb="35">
      <t>ルイジ</t>
    </rPh>
    <rPh sb="35" eb="37">
      <t>ダンタイ</t>
    </rPh>
    <rPh sb="38" eb="40">
      <t>ヘイキン</t>
    </rPh>
    <rPh sb="41" eb="43">
      <t>ウワマワ</t>
    </rPh>
    <rPh sb="48" eb="50">
      <t>ゲンショウ</t>
    </rPh>
    <rPh sb="50" eb="52">
      <t>ケイコウ</t>
    </rPh>
    <rPh sb="61" eb="63">
      <t>カイゼン</t>
    </rPh>
    <rPh sb="71" eb="74">
      <t>ソウシュウエキ</t>
    </rPh>
    <rPh sb="76" eb="78">
      <t>イッパン</t>
    </rPh>
    <rPh sb="78" eb="80">
      <t>カイケイ</t>
    </rPh>
    <rPh sb="83" eb="85">
      <t>クリイレ</t>
    </rPh>
    <rPh sb="85" eb="86">
      <t>キン</t>
    </rPh>
    <rPh sb="87" eb="88">
      <t>フク</t>
    </rPh>
    <rPh sb="91" eb="93">
      <t>ケイエイ</t>
    </rPh>
    <rPh sb="94" eb="96">
      <t>リョウキン</t>
    </rPh>
    <rPh sb="96" eb="98">
      <t>シュウニュウ</t>
    </rPh>
    <rPh sb="102" eb="103">
      <t>ナ</t>
    </rPh>
    <rPh sb="104" eb="105">
      <t>タ</t>
    </rPh>
    <rPh sb="113" eb="115">
      <t>キギョウ</t>
    </rPh>
    <rPh sb="115" eb="116">
      <t>サイ</t>
    </rPh>
    <rPh sb="116" eb="118">
      <t>ザンダカ</t>
    </rPh>
    <rPh sb="119" eb="121">
      <t>キュウスイ</t>
    </rPh>
    <rPh sb="121" eb="123">
      <t>シュウエキ</t>
    </rPh>
    <rPh sb="124" eb="126">
      <t>ヒカク</t>
    </rPh>
    <rPh sb="129" eb="131">
      <t>ルイジ</t>
    </rPh>
    <rPh sb="131" eb="133">
      <t>ダンタイ</t>
    </rPh>
    <rPh sb="134" eb="136">
      <t>ヘイキン</t>
    </rPh>
    <rPh sb="137" eb="139">
      <t>ゾウカ</t>
    </rPh>
    <rPh sb="139" eb="141">
      <t>ケイコウ</t>
    </rPh>
    <rPh sb="142" eb="144">
      <t>トウチョウ</t>
    </rPh>
    <rPh sb="145" eb="147">
      <t>ゲンショウ</t>
    </rPh>
    <rPh sb="148" eb="149">
      <t>ドウ</t>
    </rPh>
    <rPh sb="149" eb="151">
      <t>ヘイキン</t>
    </rPh>
    <rPh sb="152" eb="154">
      <t>シタマワ</t>
    </rPh>
    <rPh sb="159" eb="160">
      <t>タカ</t>
    </rPh>
    <rPh sb="161" eb="163">
      <t>スイジュン</t>
    </rPh>
    <rPh sb="167" eb="169">
      <t>キュウスイ</t>
    </rPh>
    <rPh sb="169" eb="171">
      <t>ジンコウ</t>
    </rPh>
    <rPh sb="172" eb="174">
      <t>ゲンショウ</t>
    </rPh>
    <rPh sb="175" eb="177">
      <t>ミコ</t>
    </rPh>
    <rPh sb="180" eb="181">
      <t>ナカ</t>
    </rPh>
    <rPh sb="183" eb="185">
      <t>ザンダカ</t>
    </rPh>
    <rPh sb="186" eb="187">
      <t>フ</t>
    </rPh>
    <rPh sb="194" eb="196">
      <t>ヒツヨウ</t>
    </rPh>
    <rPh sb="201" eb="203">
      <t>スイドウ</t>
    </rPh>
    <rPh sb="203" eb="205">
      <t>シセツ</t>
    </rPh>
    <rPh sb="206" eb="208">
      <t>コウシン</t>
    </rPh>
    <rPh sb="214" eb="216">
      <t>リョウキン</t>
    </rPh>
    <rPh sb="216" eb="218">
      <t>シュウニュウ</t>
    </rPh>
    <rPh sb="222" eb="223">
      <t>マカナ</t>
    </rPh>
    <rPh sb="226" eb="228">
      <t>ジョウキョウ</t>
    </rPh>
    <rPh sb="234" eb="236">
      <t>リョウキン</t>
    </rPh>
    <rPh sb="236" eb="238">
      <t>カイシュウ</t>
    </rPh>
    <rPh sb="238" eb="239">
      <t>リツ</t>
    </rPh>
    <rPh sb="240" eb="242">
      <t>ゼンコク</t>
    </rPh>
    <rPh sb="242" eb="244">
      <t>ヘイキン</t>
    </rPh>
    <rPh sb="245" eb="247">
      <t>ルイジ</t>
    </rPh>
    <rPh sb="247" eb="249">
      <t>ダンタイ</t>
    </rPh>
    <rPh sb="250" eb="252">
      <t>ヘイキン</t>
    </rPh>
    <rPh sb="253" eb="254">
      <t>コ</t>
    </rPh>
    <rPh sb="267" eb="269">
      <t>シタマワ</t>
    </rPh>
    <rPh sb="271" eb="273">
      <t>キュウスイ</t>
    </rPh>
    <rPh sb="273" eb="275">
      <t>ヒヨウ</t>
    </rPh>
    <rPh sb="276" eb="278">
      <t>リョウキン</t>
    </rPh>
    <rPh sb="278" eb="280">
      <t>シュウニュウ</t>
    </rPh>
    <rPh sb="284" eb="285">
      <t>マカナ</t>
    </rPh>
    <rPh sb="292" eb="294">
      <t>キュウスイ</t>
    </rPh>
    <rPh sb="294" eb="296">
      <t>ゲンカ</t>
    </rPh>
    <rPh sb="297" eb="299">
      <t>ゾウカ</t>
    </rPh>
    <rPh sb="300" eb="303">
      <t>ユウシュウリツ</t>
    </rPh>
    <rPh sb="304" eb="306">
      <t>テイカ</t>
    </rPh>
    <rPh sb="306" eb="308">
      <t>ケイコウ</t>
    </rPh>
    <rPh sb="312" eb="314">
      <t>シセツ</t>
    </rPh>
    <rPh sb="314" eb="316">
      <t>リヨウ</t>
    </rPh>
    <rPh sb="316" eb="317">
      <t>リツ</t>
    </rPh>
    <rPh sb="318" eb="320">
      <t>リョウキン</t>
    </rPh>
    <rPh sb="321" eb="323">
      <t>タイショウ</t>
    </rPh>
    <rPh sb="328" eb="329">
      <t>ム</t>
    </rPh>
    <rPh sb="329" eb="330">
      <t>シュウ</t>
    </rPh>
    <rPh sb="330" eb="332">
      <t>スイリョウ</t>
    </rPh>
    <rPh sb="333" eb="335">
      <t>ムコウ</t>
    </rPh>
    <rPh sb="335" eb="337">
      <t>スイリョウ</t>
    </rPh>
    <rPh sb="339" eb="341">
      <t>ハイスイ</t>
    </rPh>
    <rPh sb="341" eb="342">
      <t>リョウ</t>
    </rPh>
    <rPh sb="343" eb="345">
      <t>ゾウカ</t>
    </rPh>
    <rPh sb="346" eb="347">
      <t>トモナ</t>
    </rPh>
    <rPh sb="348" eb="350">
      <t>ジョウショウ</t>
    </rPh>
    <rPh sb="355" eb="356">
      <t>トク</t>
    </rPh>
    <rPh sb="357" eb="360">
      <t>ユウシュウリツ</t>
    </rPh>
    <rPh sb="361" eb="363">
      <t>ネンネン</t>
    </rPh>
    <rPh sb="363" eb="365">
      <t>テイカ</t>
    </rPh>
    <rPh sb="370" eb="372">
      <t>ロウスイ</t>
    </rPh>
    <rPh sb="373" eb="375">
      <t>サイダイ</t>
    </rPh>
    <rPh sb="376" eb="378">
      <t>ゲンイン</t>
    </rPh>
    <rPh sb="379" eb="380">
      <t>カンガ</t>
    </rPh>
    <rPh sb="386" eb="388">
      <t>カンロ</t>
    </rPh>
    <rPh sb="389" eb="391">
      <t>フセツ</t>
    </rPh>
    <rPh sb="391" eb="392">
      <t>カ</t>
    </rPh>
    <rPh sb="396" eb="398">
      <t>タイサク</t>
    </rPh>
    <rPh sb="399" eb="401">
      <t>ソウキュウ</t>
    </rPh>
    <rPh sb="402" eb="403">
      <t>オコナ</t>
    </rPh>
    <rPh sb="404" eb="406">
      <t>ヒツヨウ</t>
    </rPh>
    <rPh sb="411" eb="413">
      <t>キュウスイ</t>
    </rPh>
    <rPh sb="413" eb="415">
      <t>ジンコウ</t>
    </rPh>
    <rPh sb="416" eb="418">
      <t>ゲンショウ</t>
    </rPh>
    <rPh sb="419" eb="420">
      <t>トモナ</t>
    </rPh>
    <rPh sb="421" eb="423">
      <t>リョウキン</t>
    </rPh>
    <rPh sb="423" eb="425">
      <t>シュウニュウ</t>
    </rPh>
    <rPh sb="426" eb="428">
      <t>ゲンショウ</t>
    </rPh>
    <rPh sb="434" eb="436">
      <t>ザイゲン</t>
    </rPh>
    <rPh sb="437" eb="439">
      <t>カクホ</t>
    </rPh>
    <rPh sb="440" eb="442">
      <t>カダイ</t>
    </rPh>
    <rPh sb="446" eb="448">
      <t>バアイ</t>
    </rPh>
    <rPh sb="453" eb="455">
      <t>ヘイセイ</t>
    </rPh>
    <rPh sb="457" eb="459">
      <t>ネンド</t>
    </rPh>
    <rPh sb="459" eb="461">
      <t>イコウ</t>
    </rPh>
    <rPh sb="461" eb="462">
      <t>オコナ</t>
    </rPh>
    <rPh sb="467" eb="469">
      <t>リョウキン</t>
    </rPh>
    <rPh sb="469" eb="471">
      <t>カイセイ</t>
    </rPh>
    <rPh sb="472" eb="474">
      <t>シヤ</t>
    </rPh>
    <rPh sb="475" eb="476">
      <t>イ</t>
    </rPh>
    <rPh sb="478" eb="4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</si>
</sst>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c:v>
                </c:pt>
                <c:pt idx="1">
                  <c:v>0.9</c:v>
                </c:pt>
                <c:pt idx="2">
                  <c:v>0.28000000000000003</c:v>
                </c:pt>
                <c:pt idx="3">
                  <c:v>0.43</c:v>
                </c:pt>
                <c:pt idx="4">
                  <c:v>0.35</c:v>
                </c:pt>
              </c:numCache>
            </c:numRef>
          </c:val>
          <c:extLst xmlns:c16r2="http://schemas.microsoft.com/office/drawing/2015/06/chart">
            <c:ext xmlns:c16="http://schemas.microsoft.com/office/drawing/2014/chart" uri="{C3380CC4-5D6E-409C-BE32-E72D297353CC}">
              <c16:uniqueId val="{00000000-7345-451E-AD17-F03B6321F28A}"/>
            </c:ext>
          </c:extLst>
        </c:ser>
        <c:dLbls>
          <c:showLegendKey val="0"/>
          <c:showVal val="0"/>
          <c:showCatName val="0"/>
          <c:showSerName val="0"/>
          <c:showPercent val="0"/>
          <c:showBubbleSize val="0"/>
        </c:dLbls>
        <c:gapWidth val="150"/>
        <c:axId val="82577664"/>
        <c:axId val="825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7345-451E-AD17-F03B6321F28A}"/>
            </c:ext>
          </c:extLst>
        </c:ser>
        <c:dLbls>
          <c:showLegendKey val="0"/>
          <c:showVal val="0"/>
          <c:showCatName val="0"/>
          <c:showSerName val="0"/>
          <c:showPercent val="0"/>
          <c:showBubbleSize val="0"/>
        </c:dLbls>
        <c:marker val="1"/>
        <c:smooth val="0"/>
        <c:axId val="82577664"/>
        <c:axId val="82579840"/>
      </c:lineChart>
      <c:dateAx>
        <c:axId val="82577664"/>
        <c:scaling>
          <c:orientation val="minMax"/>
        </c:scaling>
        <c:delete val="1"/>
        <c:axPos val="b"/>
        <c:numFmt formatCode="ge" sourceLinked="1"/>
        <c:majorTickMark val="none"/>
        <c:minorTickMark val="none"/>
        <c:tickLblPos val="none"/>
        <c:crossAx val="82579840"/>
        <c:crosses val="autoZero"/>
        <c:auto val="1"/>
        <c:lblOffset val="100"/>
        <c:baseTimeUnit val="years"/>
      </c:dateAx>
      <c:valAx>
        <c:axId val="825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51.48</c:v>
                </c:pt>
                <c:pt idx="1">
                  <c:v>48.15</c:v>
                </c:pt>
                <c:pt idx="2">
                  <c:v>51.69</c:v>
                </c:pt>
                <c:pt idx="3">
                  <c:v>55.7</c:v>
                </c:pt>
                <c:pt idx="4">
                  <c:v>64.900000000000006</c:v>
                </c:pt>
              </c:numCache>
            </c:numRef>
          </c:val>
          <c:extLst xmlns:c16r2="http://schemas.microsoft.com/office/drawing/2015/06/chart">
            <c:ext xmlns:c16="http://schemas.microsoft.com/office/drawing/2014/chart" uri="{C3380CC4-5D6E-409C-BE32-E72D297353CC}">
              <c16:uniqueId val="{00000000-D2E1-4682-970F-26989BDF5D7F}"/>
            </c:ext>
          </c:extLst>
        </c:ser>
        <c:dLbls>
          <c:showLegendKey val="0"/>
          <c:showVal val="0"/>
          <c:showCatName val="0"/>
          <c:showSerName val="0"/>
          <c:showPercent val="0"/>
          <c:showBubbleSize val="0"/>
        </c:dLbls>
        <c:gapWidth val="150"/>
        <c:axId val="86812544"/>
        <c:axId val="868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D2E1-4682-970F-26989BDF5D7F}"/>
            </c:ext>
          </c:extLst>
        </c:ser>
        <c:dLbls>
          <c:showLegendKey val="0"/>
          <c:showVal val="0"/>
          <c:showCatName val="0"/>
          <c:showSerName val="0"/>
          <c:showPercent val="0"/>
          <c:showBubbleSize val="0"/>
        </c:dLbls>
        <c:marker val="1"/>
        <c:smooth val="0"/>
        <c:axId val="86812544"/>
        <c:axId val="86818816"/>
      </c:lineChart>
      <c:dateAx>
        <c:axId val="86812544"/>
        <c:scaling>
          <c:orientation val="minMax"/>
        </c:scaling>
        <c:delete val="1"/>
        <c:axPos val="b"/>
        <c:numFmt formatCode="ge" sourceLinked="1"/>
        <c:majorTickMark val="none"/>
        <c:minorTickMark val="none"/>
        <c:tickLblPos val="none"/>
        <c:crossAx val="86818816"/>
        <c:crosses val="autoZero"/>
        <c:auto val="1"/>
        <c:lblOffset val="100"/>
        <c:baseTimeUnit val="years"/>
      </c:dateAx>
      <c:valAx>
        <c:axId val="868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45.31</c:v>
                </c:pt>
                <c:pt idx="1">
                  <c:v>46</c:v>
                </c:pt>
                <c:pt idx="2">
                  <c:v>42</c:v>
                </c:pt>
                <c:pt idx="3">
                  <c:v>39</c:v>
                </c:pt>
                <c:pt idx="4">
                  <c:v>33.53</c:v>
                </c:pt>
              </c:numCache>
            </c:numRef>
          </c:val>
          <c:extLst xmlns:c16r2="http://schemas.microsoft.com/office/drawing/2015/06/chart">
            <c:ext xmlns:c16="http://schemas.microsoft.com/office/drawing/2014/chart" uri="{C3380CC4-5D6E-409C-BE32-E72D297353CC}">
              <c16:uniqueId val="{00000000-8CE2-46EF-ADB3-5838F80B6EB6}"/>
            </c:ext>
          </c:extLst>
        </c:ser>
        <c:dLbls>
          <c:showLegendKey val="0"/>
          <c:showVal val="0"/>
          <c:showCatName val="0"/>
          <c:showSerName val="0"/>
          <c:showPercent val="0"/>
          <c:showBubbleSize val="0"/>
        </c:dLbls>
        <c:gapWidth val="150"/>
        <c:axId val="88111360"/>
        <c:axId val="881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8CE2-46EF-ADB3-5838F80B6EB6}"/>
            </c:ext>
          </c:extLst>
        </c:ser>
        <c:dLbls>
          <c:showLegendKey val="0"/>
          <c:showVal val="0"/>
          <c:showCatName val="0"/>
          <c:showSerName val="0"/>
          <c:showPercent val="0"/>
          <c:showBubbleSize val="0"/>
        </c:dLbls>
        <c:marker val="1"/>
        <c:smooth val="0"/>
        <c:axId val="88111360"/>
        <c:axId val="88121728"/>
      </c:lineChart>
      <c:dateAx>
        <c:axId val="88111360"/>
        <c:scaling>
          <c:orientation val="minMax"/>
        </c:scaling>
        <c:delete val="1"/>
        <c:axPos val="b"/>
        <c:numFmt formatCode="ge" sourceLinked="1"/>
        <c:majorTickMark val="none"/>
        <c:minorTickMark val="none"/>
        <c:tickLblPos val="none"/>
        <c:crossAx val="88121728"/>
        <c:crosses val="autoZero"/>
        <c:auto val="1"/>
        <c:lblOffset val="100"/>
        <c:baseTimeUnit val="years"/>
      </c:dateAx>
      <c:valAx>
        <c:axId val="881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113.19</c:v>
                </c:pt>
                <c:pt idx="1">
                  <c:v>109.75</c:v>
                </c:pt>
                <c:pt idx="2">
                  <c:v>107.48</c:v>
                </c:pt>
                <c:pt idx="3">
                  <c:v>103.2</c:v>
                </c:pt>
                <c:pt idx="4">
                  <c:v>110.69</c:v>
                </c:pt>
              </c:numCache>
            </c:numRef>
          </c:val>
          <c:extLst xmlns:c16r2="http://schemas.microsoft.com/office/drawing/2015/06/chart">
            <c:ext xmlns:c16="http://schemas.microsoft.com/office/drawing/2014/chart" uri="{C3380CC4-5D6E-409C-BE32-E72D297353CC}">
              <c16:uniqueId val="{00000000-A010-4BA9-962C-616DADBEF101}"/>
            </c:ext>
          </c:extLst>
        </c:ser>
        <c:dLbls>
          <c:showLegendKey val="0"/>
          <c:showVal val="0"/>
          <c:showCatName val="0"/>
          <c:showSerName val="0"/>
          <c:showPercent val="0"/>
          <c:showBubbleSize val="0"/>
        </c:dLbls>
        <c:gapWidth val="150"/>
        <c:axId val="82614912"/>
        <c:axId val="826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A010-4BA9-962C-616DADBEF101}"/>
            </c:ext>
          </c:extLst>
        </c:ser>
        <c:dLbls>
          <c:showLegendKey val="0"/>
          <c:showVal val="0"/>
          <c:showCatName val="0"/>
          <c:showSerName val="0"/>
          <c:showPercent val="0"/>
          <c:showBubbleSize val="0"/>
        </c:dLbls>
        <c:marker val="1"/>
        <c:smooth val="0"/>
        <c:axId val="82614912"/>
        <c:axId val="82625280"/>
      </c:lineChart>
      <c:dateAx>
        <c:axId val="82614912"/>
        <c:scaling>
          <c:orientation val="minMax"/>
        </c:scaling>
        <c:delete val="1"/>
        <c:axPos val="b"/>
        <c:numFmt formatCode="ge" sourceLinked="1"/>
        <c:majorTickMark val="none"/>
        <c:minorTickMark val="none"/>
        <c:tickLblPos val="none"/>
        <c:crossAx val="82625280"/>
        <c:crosses val="autoZero"/>
        <c:auto val="1"/>
        <c:lblOffset val="100"/>
        <c:baseTimeUnit val="years"/>
      </c:dateAx>
      <c:valAx>
        <c:axId val="826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9A-4233-97D0-B8AC1EED7726}"/>
            </c:ext>
          </c:extLst>
        </c:ser>
        <c:dLbls>
          <c:showLegendKey val="0"/>
          <c:showVal val="0"/>
          <c:showCatName val="0"/>
          <c:showSerName val="0"/>
          <c:showPercent val="0"/>
          <c:showBubbleSize val="0"/>
        </c:dLbls>
        <c:gapWidth val="150"/>
        <c:axId val="83721216"/>
        <c:axId val="837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9A-4233-97D0-B8AC1EED7726}"/>
            </c:ext>
          </c:extLst>
        </c:ser>
        <c:dLbls>
          <c:showLegendKey val="0"/>
          <c:showVal val="0"/>
          <c:showCatName val="0"/>
          <c:showSerName val="0"/>
          <c:showPercent val="0"/>
          <c:showBubbleSize val="0"/>
        </c:dLbls>
        <c:marker val="1"/>
        <c:smooth val="0"/>
        <c:axId val="83721216"/>
        <c:axId val="83723392"/>
      </c:lineChart>
      <c:dateAx>
        <c:axId val="83721216"/>
        <c:scaling>
          <c:orientation val="minMax"/>
        </c:scaling>
        <c:delete val="1"/>
        <c:axPos val="b"/>
        <c:numFmt formatCode="ge" sourceLinked="1"/>
        <c:majorTickMark val="none"/>
        <c:minorTickMark val="none"/>
        <c:tickLblPos val="none"/>
        <c:crossAx val="83723392"/>
        <c:crosses val="autoZero"/>
        <c:auto val="1"/>
        <c:lblOffset val="100"/>
        <c:baseTimeUnit val="years"/>
      </c:dateAx>
      <c:valAx>
        <c:axId val="83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9A-4F8F-8D3B-C55D14801810}"/>
            </c:ext>
          </c:extLst>
        </c:ser>
        <c:dLbls>
          <c:showLegendKey val="0"/>
          <c:showVal val="0"/>
          <c:showCatName val="0"/>
          <c:showSerName val="0"/>
          <c:showPercent val="0"/>
          <c:showBubbleSize val="0"/>
        </c:dLbls>
        <c:gapWidth val="150"/>
        <c:axId val="83742080"/>
        <c:axId val="86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9A-4F8F-8D3B-C55D14801810}"/>
            </c:ext>
          </c:extLst>
        </c:ser>
        <c:dLbls>
          <c:showLegendKey val="0"/>
          <c:showVal val="0"/>
          <c:showCatName val="0"/>
          <c:showSerName val="0"/>
          <c:showPercent val="0"/>
          <c:showBubbleSize val="0"/>
        </c:dLbls>
        <c:marker val="1"/>
        <c:smooth val="0"/>
        <c:axId val="83742080"/>
        <c:axId val="86853120"/>
      </c:lineChart>
      <c:dateAx>
        <c:axId val="83742080"/>
        <c:scaling>
          <c:orientation val="minMax"/>
        </c:scaling>
        <c:delete val="1"/>
        <c:axPos val="b"/>
        <c:numFmt formatCode="ge" sourceLinked="1"/>
        <c:majorTickMark val="none"/>
        <c:minorTickMark val="none"/>
        <c:tickLblPos val="none"/>
        <c:crossAx val="86853120"/>
        <c:crosses val="autoZero"/>
        <c:auto val="1"/>
        <c:lblOffset val="100"/>
        <c:baseTimeUnit val="years"/>
      </c:dateAx>
      <c:valAx>
        <c:axId val="86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73-43F1-A204-16FE0D9EAB7F}"/>
            </c:ext>
          </c:extLst>
        </c:ser>
        <c:dLbls>
          <c:showLegendKey val="0"/>
          <c:showVal val="0"/>
          <c:showCatName val="0"/>
          <c:showSerName val="0"/>
          <c:showPercent val="0"/>
          <c:showBubbleSize val="0"/>
        </c:dLbls>
        <c:gapWidth val="150"/>
        <c:axId val="86888832"/>
        <c:axId val="868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73-43F1-A204-16FE0D9EAB7F}"/>
            </c:ext>
          </c:extLst>
        </c:ser>
        <c:dLbls>
          <c:showLegendKey val="0"/>
          <c:showVal val="0"/>
          <c:showCatName val="0"/>
          <c:showSerName val="0"/>
          <c:showPercent val="0"/>
          <c:showBubbleSize val="0"/>
        </c:dLbls>
        <c:marker val="1"/>
        <c:smooth val="0"/>
        <c:axId val="86888832"/>
        <c:axId val="86890752"/>
      </c:lineChart>
      <c:dateAx>
        <c:axId val="86888832"/>
        <c:scaling>
          <c:orientation val="minMax"/>
        </c:scaling>
        <c:delete val="1"/>
        <c:axPos val="b"/>
        <c:numFmt formatCode="ge" sourceLinked="1"/>
        <c:majorTickMark val="none"/>
        <c:minorTickMark val="none"/>
        <c:tickLblPos val="none"/>
        <c:crossAx val="86890752"/>
        <c:crosses val="autoZero"/>
        <c:auto val="1"/>
        <c:lblOffset val="100"/>
        <c:baseTimeUnit val="years"/>
      </c:dateAx>
      <c:valAx>
        <c:axId val="868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31-4236-BD00-D294CC5A4A0F}"/>
            </c:ext>
          </c:extLst>
        </c:ser>
        <c:dLbls>
          <c:showLegendKey val="0"/>
          <c:showVal val="0"/>
          <c:showCatName val="0"/>
          <c:showSerName val="0"/>
          <c:showPercent val="0"/>
          <c:showBubbleSize val="0"/>
        </c:dLbls>
        <c:gapWidth val="150"/>
        <c:axId val="86664320"/>
        <c:axId val="866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31-4236-BD00-D294CC5A4A0F}"/>
            </c:ext>
          </c:extLst>
        </c:ser>
        <c:dLbls>
          <c:showLegendKey val="0"/>
          <c:showVal val="0"/>
          <c:showCatName val="0"/>
          <c:showSerName val="0"/>
          <c:showPercent val="0"/>
          <c:showBubbleSize val="0"/>
        </c:dLbls>
        <c:marker val="1"/>
        <c:smooth val="0"/>
        <c:axId val="86664320"/>
        <c:axId val="86666240"/>
      </c:lineChart>
      <c:dateAx>
        <c:axId val="86664320"/>
        <c:scaling>
          <c:orientation val="minMax"/>
        </c:scaling>
        <c:delete val="1"/>
        <c:axPos val="b"/>
        <c:numFmt formatCode="ge" sourceLinked="1"/>
        <c:majorTickMark val="none"/>
        <c:minorTickMark val="none"/>
        <c:tickLblPos val="none"/>
        <c:crossAx val="86666240"/>
        <c:crosses val="autoZero"/>
        <c:auto val="1"/>
        <c:lblOffset val="100"/>
        <c:baseTimeUnit val="years"/>
      </c:dateAx>
      <c:valAx>
        <c:axId val="866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938.27</c:v>
                </c:pt>
                <c:pt idx="1">
                  <c:v>910.28</c:v>
                </c:pt>
                <c:pt idx="2">
                  <c:v>904.53</c:v>
                </c:pt>
                <c:pt idx="3">
                  <c:v>875.48</c:v>
                </c:pt>
                <c:pt idx="4">
                  <c:v>869.74</c:v>
                </c:pt>
              </c:numCache>
            </c:numRef>
          </c:val>
          <c:extLst xmlns:c16r2="http://schemas.microsoft.com/office/drawing/2015/06/chart">
            <c:ext xmlns:c16="http://schemas.microsoft.com/office/drawing/2014/chart" uri="{C3380CC4-5D6E-409C-BE32-E72D297353CC}">
              <c16:uniqueId val="{00000000-AEFB-48A4-9D10-4A6E22F2CE67}"/>
            </c:ext>
          </c:extLst>
        </c:ser>
        <c:dLbls>
          <c:showLegendKey val="0"/>
          <c:showVal val="0"/>
          <c:showCatName val="0"/>
          <c:showSerName val="0"/>
          <c:showPercent val="0"/>
          <c:showBubbleSize val="0"/>
        </c:dLbls>
        <c:gapWidth val="150"/>
        <c:axId val="86709376"/>
        <c:axId val="867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AEFB-48A4-9D10-4A6E22F2CE67}"/>
            </c:ext>
          </c:extLst>
        </c:ser>
        <c:dLbls>
          <c:showLegendKey val="0"/>
          <c:showVal val="0"/>
          <c:showCatName val="0"/>
          <c:showSerName val="0"/>
          <c:showPercent val="0"/>
          <c:showBubbleSize val="0"/>
        </c:dLbls>
        <c:marker val="1"/>
        <c:smooth val="0"/>
        <c:axId val="86709376"/>
        <c:axId val="86711296"/>
      </c:lineChart>
      <c:dateAx>
        <c:axId val="86709376"/>
        <c:scaling>
          <c:orientation val="minMax"/>
        </c:scaling>
        <c:delete val="1"/>
        <c:axPos val="b"/>
        <c:numFmt formatCode="ge" sourceLinked="1"/>
        <c:majorTickMark val="none"/>
        <c:minorTickMark val="none"/>
        <c:tickLblPos val="none"/>
        <c:crossAx val="86711296"/>
        <c:crosses val="autoZero"/>
        <c:auto val="1"/>
        <c:lblOffset val="100"/>
        <c:baseTimeUnit val="years"/>
      </c:dateAx>
      <c:valAx>
        <c:axId val="86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92.46</c:v>
                </c:pt>
                <c:pt idx="1">
                  <c:v>89.51</c:v>
                </c:pt>
                <c:pt idx="2">
                  <c:v>85.7</c:v>
                </c:pt>
                <c:pt idx="3">
                  <c:v>81.459999999999994</c:v>
                </c:pt>
                <c:pt idx="4">
                  <c:v>83.77</c:v>
                </c:pt>
              </c:numCache>
            </c:numRef>
          </c:val>
          <c:extLst xmlns:c16r2="http://schemas.microsoft.com/office/drawing/2015/06/chart">
            <c:ext xmlns:c16="http://schemas.microsoft.com/office/drawing/2014/chart" uri="{C3380CC4-5D6E-409C-BE32-E72D297353CC}">
              <c16:uniqueId val="{00000000-B389-43B8-A6FF-CB6A748B4BB8}"/>
            </c:ext>
          </c:extLst>
        </c:ser>
        <c:dLbls>
          <c:showLegendKey val="0"/>
          <c:showVal val="0"/>
          <c:showCatName val="0"/>
          <c:showSerName val="0"/>
          <c:showPercent val="0"/>
          <c:showBubbleSize val="0"/>
        </c:dLbls>
        <c:gapWidth val="150"/>
        <c:axId val="86746624"/>
        <c:axId val="8674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B389-43B8-A6FF-CB6A748B4BB8}"/>
            </c:ext>
          </c:extLst>
        </c:ser>
        <c:dLbls>
          <c:showLegendKey val="0"/>
          <c:showVal val="0"/>
          <c:showCatName val="0"/>
          <c:showSerName val="0"/>
          <c:showPercent val="0"/>
          <c:showBubbleSize val="0"/>
        </c:dLbls>
        <c:marker val="1"/>
        <c:smooth val="0"/>
        <c:axId val="86746624"/>
        <c:axId val="86748544"/>
      </c:lineChart>
      <c:dateAx>
        <c:axId val="86746624"/>
        <c:scaling>
          <c:orientation val="minMax"/>
        </c:scaling>
        <c:delete val="1"/>
        <c:axPos val="b"/>
        <c:numFmt formatCode="ge" sourceLinked="1"/>
        <c:majorTickMark val="none"/>
        <c:minorTickMark val="none"/>
        <c:tickLblPos val="none"/>
        <c:crossAx val="86748544"/>
        <c:crosses val="autoZero"/>
        <c:auto val="1"/>
        <c:lblOffset val="100"/>
        <c:baseTimeUnit val="years"/>
      </c:dateAx>
      <c:valAx>
        <c:axId val="867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277.97000000000003</c:v>
                </c:pt>
                <c:pt idx="1">
                  <c:v>302.51</c:v>
                </c:pt>
                <c:pt idx="2">
                  <c:v>315.51</c:v>
                </c:pt>
                <c:pt idx="3">
                  <c:v>331.48</c:v>
                </c:pt>
                <c:pt idx="4">
                  <c:v>322.33999999999997</c:v>
                </c:pt>
              </c:numCache>
            </c:numRef>
          </c:val>
          <c:extLst xmlns:c16r2="http://schemas.microsoft.com/office/drawing/2015/06/chart">
            <c:ext xmlns:c16="http://schemas.microsoft.com/office/drawing/2014/chart" uri="{C3380CC4-5D6E-409C-BE32-E72D297353CC}">
              <c16:uniqueId val="{00000000-D283-40FF-B9F7-3654D3D5CA6A}"/>
            </c:ext>
          </c:extLst>
        </c:ser>
        <c:dLbls>
          <c:showLegendKey val="0"/>
          <c:showVal val="0"/>
          <c:showCatName val="0"/>
          <c:showSerName val="0"/>
          <c:showPercent val="0"/>
          <c:showBubbleSize val="0"/>
        </c:dLbls>
        <c:gapWidth val="150"/>
        <c:axId val="86775296"/>
        <c:axId val="867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D283-40FF-B9F7-3654D3D5CA6A}"/>
            </c:ext>
          </c:extLst>
        </c:ser>
        <c:dLbls>
          <c:showLegendKey val="0"/>
          <c:showVal val="0"/>
          <c:showCatName val="0"/>
          <c:showSerName val="0"/>
          <c:showPercent val="0"/>
          <c:showBubbleSize val="0"/>
        </c:dLbls>
        <c:marker val="1"/>
        <c:smooth val="0"/>
        <c:axId val="86775296"/>
        <c:axId val="86777216"/>
      </c:lineChart>
      <c:dateAx>
        <c:axId val="86775296"/>
        <c:scaling>
          <c:orientation val="minMax"/>
        </c:scaling>
        <c:delete val="1"/>
        <c:axPos val="b"/>
        <c:numFmt formatCode="ge" sourceLinked="1"/>
        <c:majorTickMark val="none"/>
        <c:minorTickMark val="none"/>
        <c:tickLblPos val="none"/>
        <c:crossAx val="86777216"/>
        <c:crosses val="autoZero"/>
        <c:auto val="1"/>
        <c:lblOffset val="100"/>
        <c:baseTimeUnit val="years"/>
      </c:dateAx>
      <c:valAx>
        <c:axId val="86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木曽町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60">
        <f>データ!$R$6</f>
        <v>11415</v>
      </c>
      <c r="AM8" s="60"/>
      <c r="AN8" s="60"/>
      <c r="AO8" s="60"/>
      <c r="AP8" s="60"/>
      <c r="AQ8" s="60"/>
      <c r="AR8" s="60"/>
      <c r="AS8" s="60"/>
      <c r="AT8" s="59">
        <f>データ!$S$6</f>
        <v>476.03</v>
      </c>
      <c r="AU8" s="59"/>
      <c r="AV8" s="59"/>
      <c r="AW8" s="59"/>
      <c r="AX8" s="59"/>
      <c r="AY8" s="59"/>
      <c r="AZ8" s="59"/>
      <c r="BA8" s="59"/>
      <c r="BB8" s="59">
        <f>データ!$T$6</f>
        <v>23.98</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53.37</v>
      </c>
      <c r="Q10" s="59"/>
      <c r="R10" s="59"/>
      <c r="S10" s="59"/>
      <c r="T10" s="59"/>
      <c r="U10" s="59"/>
      <c r="V10" s="59"/>
      <c r="W10" s="60">
        <f>データ!$Q$6</f>
        <v>3888</v>
      </c>
      <c r="X10" s="60"/>
      <c r="Y10" s="60"/>
      <c r="Z10" s="60"/>
      <c r="AA10" s="60"/>
      <c r="AB10" s="60"/>
      <c r="AC10" s="60"/>
      <c r="AD10" s="2"/>
      <c r="AE10" s="2"/>
      <c r="AF10" s="2"/>
      <c r="AG10" s="2"/>
      <c r="AH10" s="2"/>
      <c r="AI10" s="2"/>
      <c r="AJ10" s="2"/>
      <c r="AK10" s="2"/>
      <c r="AL10" s="60">
        <f>データ!$U$6</f>
        <v>6012</v>
      </c>
      <c r="AM10" s="60"/>
      <c r="AN10" s="60"/>
      <c r="AO10" s="60"/>
      <c r="AP10" s="60"/>
      <c r="AQ10" s="60"/>
      <c r="AR10" s="60"/>
      <c r="AS10" s="60"/>
      <c r="AT10" s="59">
        <f>データ!$V$6</f>
        <v>169.7</v>
      </c>
      <c r="AU10" s="59"/>
      <c r="AV10" s="59"/>
      <c r="AW10" s="59"/>
      <c r="AX10" s="59"/>
      <c r="AY10" s="59"/>
      <c r="AZ10" s="59"/>
      <c r="BA10" s="59"/>
      <c r="BB10" s="59">
        <f>データ!$W$6</f>
        <v>35.43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FKwaTWYVXjN/e1EOK7dFP8ggRvuZree8319BEVlmKDvDNioSuIMl/Bwn2IAx0nyHUMvm/yscG+M/Fr9Uax2eTA==" saltValue="sM36w5mZ+JujbUofn9r23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204323</v>
      </c>
      <c r="D6" s="33">
        <f t="shared" si="3"/>
        <v>47</v>
      </c>
      <c r="E6" s="33">
        <f t="shared" si="3"/>
        <v>1</v>
      </c>
      <c r="F6" s="33">
        <f t="shared" si="3"/>
        <v>0</v>
      </c>
      <c r="G6" s="33">
        <f t="shared" si="3"/>
        <v>0</v>
      </c>
      <c r="H6" s="33" t="str">
        <f t="shared" si="3"/>
        <v>長野県　木曽町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53.37</v>
      </c>
      <c r="Q6" s="34">
        <f t="shared" si="3"/>
        <v>3888</v>
      </c>
      <c r="R6" s="34">
        <f t="shared" si="3"/>
        <v>11415</v>
      </c>
      <c r="S6" s="34">
        <f t="shared" si="3"/>
        <v>476.03</v>
      </c>
      <c r="T6" s="34">
        <f t="shared" si="3"/>
        <v>23.98</v>
      </c>
      <c r="U6" s="34">
        <f t="shared" si="3"/>
        <v>6012</v>
      </c>
      <c r="V6" s="34">
        <f t="shared" si="3"/>
        <v>169.7</v>
      </c>
      <c r="W6" s="34">
        <f t="shared" si="3"/>
        <v>35.43</v>
      </c>
      <c r="X6" s="35">
        <f>IF(X7="",NA(),X7)</f>
        <v>113.19</v>
      </c>
      <c r="Y6" s="35">
        <f t="shared" ref="Y6:AG6" si="4">IF(Y7="",NA(),Y7)</f>
        <v>109.75</v>
      </c>
      <c r="Z6" s="35">
        <f t="shared" si="4"/>
        <v>107.48</v>
      </c>
      <c r="AA6" s="35">
        <f t="shared" si="4"/>
        <v>103.2</v>
      </c>
      <c r="AB6" s="35">
        <f t="shared" si="4"/>
        <v>110.69</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938.27</v>
      </c>
      <c r="BF6" s="35">
        <f t="shared" ref="BF6:BN6" si="7">IF(BF7="",NA(),BF7)</f>
        <v>910.28</v>
      </c>
      <c r="BG6" s="35">
        <f t="shared" si="7"/>
        <v>904.53</v>
      </c>
      <c r="BH6" s="35">
        <f t="shared" si="7"/>
        <v>875.48</v>
      </c>
      <c r="BI6" s="35">
        <f t="shared" si="7"/>
        <v>869.74</v>
      </c>
      <c r="BJ6" s="35">
        <f t="shared" si="7"/>
        <v>1167.7</v>
      </c>
      <c r="BK6" s="35">
        <f t="shared" si="7"/>
        <v>1228.58</v>
      </c>
      <c r="BL6" s="35">
        <f t="shared" si="7"/>
        <v>1280.18</v>
      </c>
      <c r="BM6" s="35">
        <f t="shared" si="7"/>
        <v>1346.23</v>
      </c>
      <c r="BN6" s="35">
        <f t="shared" si="7"/>
        <v>1295.06</v>
      </c>
      <c r="BO6" s="34" t="str">
        <f>IF(BO7="","",IF(BO7="-","【-】","【"&amp;SUBSTITUTE(TEXT(BO7,"#,##0.00"),"-","△")&amp;"】"))</f>
        <v>【1,141.75】</v>
      </c>
      <c r="BP6" s="35">
        <f>IF(BP7="",NA(),BP7)</f>
        <v>92.46</v>
      </c>
      <c r="BQ6" s="35">
        <f t="shared" ref="BQ6:BY6" si="8">IF(BQ7="",NA(),BQ7)</f>
        <v>89.51</v>
      </c>
      <c r="BR6" s="35">
        <f t="shared" si="8"/>
        <v>85.7</v>
      </c>
      <c r="BS6" s="35">
        <f t="shared" si="8"/>
        <v>81.459999999999994</v>
      </c>
      <c r="BT6" s="35">
        <f t="shared" si="8"/>
        <v>83.77</v>
      </c>
      <c r="BU6" s="35">
        <f t="shared" si="8"/>
        <v>54.43</v>
      </c>
      <c r="BV6" s="35">
        <f t="shared" si="8"/>
        <v>53.81</v>
      </c>
      <c r="BW6" s="35">
        <f t="shared" si="8"/>
        <v>53.62</v>
      </c>
      <c r="BX6" s="35">
        <f t="shared" si="8"/>
        <v>53.41</v>
      </c>
      <c r="BY6" s="35">
        <f t="shared" si="8"/>
        <v>53.29</v>
      </c>
      <c r="BZ6" s="34" t="str">
        <f>IF(BZ7="","",IF(BZ7="-","【-】","【"&amp;SUBSTITUTE(TEXT(BZ7,"#,##0.00"),"-","△")&amp;"】"))</f>
        <v>【54.93】</v>
      </c>
      <c r="CA6" s="35">
        <f>IF(CA7="",NA(),CA7)</f>
        <v>277.97000000000003</v>
      </c>
      <c r="CB6" s="35">
        <f t="shared" ref="CB6:CJ6" si="9">IF(CB7="",NA(),CB7)</f>
        <v>302.51</v>
      </c>
      <c r="CC6" s="35">
        <f t="shared" si="9"/>
        <v>315.51</v>
      </c>
      <c r="CD6" s="35">
        <f t="shared" si="9"/>
        <v>331.48</v>
      </c>
      <c r="CE6" s="35">
        <f t="shared" si="9"/>
        <v>322.33999999999997</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51.48</v>
      </c>
      <c r="CM6" s="35">
        <f t="shared" ref="CM6:CU6" si="10">IF(CM7="",NA(),CM7)</f>
        <v>48.15</v>
      </c>
      <c r="CN6" s="35">
        <f t="shared" si="10"/>
        <v>51.69</v>
      </c>
      <c r="CO6" s="35">
        <f t="shared" si="10"/>
        <v>55.7</v>
      </c>
      <c r="CP6" s="35">
        <f t="shared" si="10"/>
        <v>64.900000000000006</v>
      </c>
      <c r="CQ6" s="35">
        <f t="shared" si="10"/>
        <v>60.17</v>
      </c>
      <c r="CR6" s="35">
        <f t="shared" si="10"/>
        <v>58.96</v>
      </c>
      <c r="CS6" s="35">
        <f t="shared" si="10"/>
        <v>58.1</v>
      </c>
      <c r="CT6" s="35">
        <f t="shared" si="10"/>
        <v>56.19</v>
      </c>
      <c r="CU6" s="35">
        <f t="shared" si="10"/>
        <v>56.65</v>
      </c>
      <c r="CV6" s="34" t="str">
        <f>IF(CV7="","",IF(CV7="-","【-】","【"&amp;SUBSTITUTE(TEXT(CV7,"#,##0.00"),"-","△")&amp;"】"))</f>
        <v>【56.91】</v>
      </c>
      <c r="CW6" s="35">
        <f>IF(CW7="",NA(),CW7)</f>
        <v>45.31</v>
      </c>
      <c r="CX6" s="35">
        <f t="shared" ref="CX6:DF6" si="11">IF(CX7="",NA(),CX7)</f>
        <v>46</v>
      </c>
      <c r="CY6" s="35">
        <f t="shared" si="11"/>
        <v>42</v>
      </c>
      <c r="CZ6" s="35">
        <f t="shared" si="11"/>
        <v>39</v>
      </c>
      <c r="DA6" s="35">
        <f t="shared" si="11"/>
        <v>33.53</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0.4</v>
      </c>
      <c r="EE6" s="35">
        <f t="shared" ref="EE6:EM6" si="14">IF(EE7="",NA(),EE7)</f>
        <v>0.9</v>
      </c>
      <c r="EF6" s="35">
        <f t="shared" si="14"/>
        <v>0.28000000000000003</v>
      </c>
      <c r="EG6" s="35">
        <f t="shared" si="14"/>
        <v>0.43</v>
      </c>
      <c r="EH6" s="35">
        <f t="shared" si="14"/>
        <v>0.35</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204323</v>
      </c>
      <c r="D7" s="37">
        <v>47</v>
      </c>
      <c r="E7" s="37">
        <v>1</v>
      </c>
      <c r="F7" s="37">
        <v>0</v>
      </c>
      <c r="G7" s="37">
        <v>0</v>
      </c>
      <c r="H7" s="37" t="s">
        <v>107</v>
      </c>
      <c r="I7" s="37" t="s">
        <v>108</v>
      </c>
      <c r="J7" s="37" t="s">
        <v>109</v>
      </c>
      <c r="K7" s="37" t="s">
        <v>110</v>
      </c>
      <c r="L7" s="37" t="s">
        <v>111</v>
      </c>
      <c r="M7" s="37" t="s">
        <v>112</v>
      </c>
      <c r="N7" s="38" t="s">
        <v>113</v>
      </c>
      <c r="O7" s="38" t="s">
        <v>114</v>
      </c>
      <c r="P7" s="38">
        <v>53.37</v>
      </c>
      <c r="Q7" s="38">
        <v>3888</v>
      </c>
      <c r="R7" s="38">
        <v>11415</v>
      </c>
      <c r="S7" s="38">
        <v>476.03</v>
      </c>
      <c r="T7" s="38">
        <v>23.98</v>
      </c>
      <c r="U7" s="38">
        <v>6012</v>
      </c>
      <c r="V7" s="38">
        <v>169.7</v>
      </c>
      <c r="W7" s="38">
        <v>35.43</v>
      </c>
      <c r="X7" s="38">
        <v>113.19</v>
      </c>
      <c r="Y7" s="38">
        <v>109.75</v>
      </c>
      <c r="Z7" s="38">
        <v>107.48</v>
      </c>
      <c r="AA7" s="38">
        <v>103.2</v>
      </c>
      <c r="AB7" s="38">
        <v>110.69</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938.27</v>
      </c>
      <c r="BF7" s="38">
        <v>910.28</v>
      </c>
      <c r="BG7" s="38">
        <v>904.53</v>
      </c>
      <c r="BH7" s="38">
        <v>875.48</v>
      </c>
      <c r="BI7" s="38">
        <v>869.74</v>
      </c>
      <c r="BJ7" s="38">
        <v>1167.7</v>
      </c>
      <c r="BK7" s="38">
        <v>1228.58</v>
      </c>
      <c r="BL7" s="38">
        <v>1280.18</v>
      </c>
      <c r="BM7" s="38">
        <v>1346.23</v>
      </c>
      <c r="BN7" s="38">
        <v>1295.06</v>
      </c>
      <c r="BO7" s="38">
        <v>1141.75</v>
      </c>
      <c r="BP7" s="38">
        <v>92.46</v>
      </c>
      <c r="BQ7" s="38">
        <v>89.51</v>
      </c>
      <c r="BR7" s="38">
        <v>85.7</v>
      </c>
      <c r="BS7" s="38">
        <v>81.459999999999994</v>
      </c>
      <c r="BT7" s="38">
        <v>83.77</v>
      </c>
      <c r="BU7" s="38">
        <v>54.43</v>
      </c>
      <c r="BV7" s="38">
        <v>53.81</v>
      </c>
      <c r="BW7" s="38">
        <v>53.62</v>
      </c>
      <c r="BX7" s="38">
        <v>53.41</v>
      </c>
      <c r="BY7" s="38">
        <v>53.29</v>
      </c>
      <c r="BZ7" s="38">
        <v>54.93</v>
      </c>
      <c r="CA7" s="38">
        <v>277.97000000000003</v>
      </c>
      <c r="CB7" s="38">
        <v>302.51</v>
      </c>
      <c r="CC7" s="38">
        <v>315.51</v>
      </c>
      <c r="CD7" s="38">
        <v>331.48</v>
      </c>
      <c r="CE7" s="38">
        <v>322.33999999999997</v>
      </c>
      <c r="CF7" s="38">
        <v>279.8</v>
      </c>
      <c r="CG7" s="38">
        <v>284.64999999999998</v>
      </c>
      <c r="CH7" s="38">
        <v>287.7</v>
      </c>
      <c r="CI7" s="38">
        <v>277.39999999999998</v>
      </c>
      <c r="CJ7" s="38">
        <v>259.02</v>
      </c>
      <c r="CK7" s="38">
        <v>292.18</v>
      </c>
      <c r="CL7" s="38">
        <v>51.48</v>
      </c>
      <c r="CM7" s="38">
        <v>48.15</v>
      </c>
      <c r="CN7" s="38">
        <v>51.69</v>
      </c>
      <c r="CO7" s="38">
        <v>55.7</v>
      </c>
      <c r="CP7" s="38">
        <v>64.900000000000006</v>
      </c>
      <c r="CQ7" s="38">
        <v>60.17</v>
      </c>
      <c r="CR7" s="38">
        <v>58.96</v>
      </c>
      <c r="CS7" s="38">
        <v>58.1</v>
      </c>
      <c r="CT7" s="38">
        <v>56.19</v>
      </c>
      <c r="CU7" s="38">
        <v>56.65</v>
      </c>
      <c r="CV7" s="38">
        <v>56.91</v>
      </c>
      <c r="CW7" s="38">
        <v>45.31</v>
      </c>
      <c r="CX7" s="38">
        <v>46</v>
      </c>
      <c r="CY7" s="38">
        <v>42</v>
      </c>
      <c r="CZ7" s="38">
        <v>39</v>
      </c>
      <c r="DA7" s="38">
        <v>33.53</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0.4</v>
      </c>
      <c r="EE7" s="38">
        <v>0.9</v>
      </c>
      <c r="EF7" s="38">
        <v>0.28000000000000003</v>
      </c>
      <c r="EG7" s="38">
        <v>0.43</v>
      </c>
      <c r="EH7" s="38">
        <v>0.35</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2019-02-20T11:46:24Z</cp:lastPrinted>
  <dcterms:created xsi:type="dcterms:W3CDTF">2018-12-03T08:43:36Z</dcterms:created>
  <dcterms:modified xsi:type="dcterms:W3CDTF">2019-02-20T11:46:24Z</dcterms:modified>
  <cp:category/>
</cp:coreProperties>
</file>