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momWRYqxWS8/zX60L0Az8yP+4fOpCOCyi/7W4Q3tS0bqi1MEcn6m78LOsgUVede3xVFz4Ali7ikTVGEbtvIMw==" workbookSaltValue="8UPV6yzIfS7xHB6NlEGv4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<sst xmlns="http://schemas.openxmlformats.org/spreadsheetml/2006/main" count="232" uniqueCount="120">
  <si>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</si>
  <si>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</si>
  <si>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</si>
  <si>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</si>
  <si>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</si>
  <si>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</si>
  <si>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</si>
  <si>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</si>
  <si>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</si>
  <si>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</si>
  <si>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</si>
  <si>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</si>
  <si>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</si>
  <si>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</si>
  <si>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</si>
  <si>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</si>
  <si>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</si>
  <si>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</si>
  <si>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</si>
  <si>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</si>
  <si>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</si>
  <si>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</si>
  <si>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</si>
  <si>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</si>
  <si>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</si>
  <si>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</si>
  <si>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</si>
  <si>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</si>
  <si>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</si>
  <si>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</si>
  <si>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</si>
  <si>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</si>
  <si>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</si>
  <si>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</si>
  <si>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</si>
  <si>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</si>
  <si>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</si>
  <si>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</si>
  <si>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</si>
  <si>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</si>
  <si>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</si>
  <si>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</si>
  <si>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</si>
  <si>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</si>
  <si>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</si>
  <si>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</si>
  <si>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</si>
  <si>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</si>
  <si>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</si>
  <si>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</si>
  <si>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</si>
  <si>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</si>
  <si>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</si>
  <si>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</si>
  <si>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</si>
  <si>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</si>
  <si>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</si>
  <si>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</si>
  <si>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</si>
  <si>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</si>
  <si>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</si>
  <si>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</si>
  <si>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</si>
  <si>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</si>
  <si>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</si>
  <si>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</si>
  <si>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</si>
  <si>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</si>
  <si>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</si>
  <si>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</si>
  <si>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</si>
  <si>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</si>
  <si>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</si>
  <si>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</si>
  <si>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</si>
  <si>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</si>
  <si>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</si>
  <si>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</si>
  <si>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</si>
  <si>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</si>
  <si>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</si>
  <si>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</si>
  <si>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</si>
  <si>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</si>
  <si>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</si>
  <si>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</si>
  <si>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</si>
  <si>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</si>
  <si>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</si>
  <si>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</si>
  <si>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</si>
  <si>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</si>
  <si>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</si>
  <si>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</si>
  <si>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</si>
  <si>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</si>
  <si>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</si>
  <si>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</si>
  <si>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</si>
  <si>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</si>
  <si>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</si>
  <si>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</si>
  <si>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</si>
  <si>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</si>
  <si>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</si>
  <si>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木曽町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</si>
  <si>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</si>
  <si>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</si>
  <si>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</si>
  <si>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</si>
  <si>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</si>
  <si>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</si>
  <si>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</si>
  <si>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</si>
  <si>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</si>
  <si>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</si>
  <si>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</si>
  <si>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を経過した管路については、平成９年度竣工の公共下水道の管路布設に併せ更新を行っていることにより、管路経年化率と管路更新率は低く、さらに全国平均や類似団体の平均をも大きく下回っている。これらのことから管路については概ね良好な施設と判断されるも近年続いている有収率の低下原因を追究する必要がある。
　また、浄水場や配水池などの施設はは更新を行っておらず老朽化が著しいため、新たな水源の調査、幸沢川浄水場・関山配水池・伊谷配水池の基本設計及び詳細設計を平成29年度から実施しており、今後更新工事を実施する予定。</t>
    <rPh sb="1" eb="3">
      <t>ホウテイ</t>
    </rPh>
    <rPh sb="3" eb="5">
      <t>タイヨウ</t>
    </rPh>
    <rPh sb="5" eb="7">
      <t>ネンスウ</t>
    </rPh>
    <rPh sb="8" eb="10">
      <t>ケイカ</t>
    </rPh>
    <rPh sb="12" eb="14">
      <t>カンロ</t>
    </rPh>
    <rPh sb="20" eb="22">
      <t>ヘイセイ</t>
    </rPh>
    <rPh sb="23" eb="25">
      <t>ネンド</t>
    </rPh>
    <rPh sb="25" eb="27">
      <t>シュンコウ</t>
    </rPh>
    <rPh sb="28" eb="30">
      <t>コウキョウ</t>
    </rPh>
    <rPh sb="30" eb="33">
      <t>ゲスイドウ</t>
    </rPh>
    <rPh sb="34" eb="36">
      <t>カンロ</t>
    </rPh>
    <rPh sb="36" eb="38">
      <t>フセツ</t>
    </rPh>
    <rPh sb="39" eb="40">
      <t>アワ</t>
    </rPh>
    <rPh sb="41" eb="43">
      <t>コウシン</t>
    </rPh>
    <rPh sb="44" eb="45">
      <t>オコナ</t>
    </rPh>
    <rPh sb="55" eb="57">
      <t>カンロ</t>
    </rPh>
    <rPh sb="57" eb="60">
      <t>ケイネンカ</t>
    </rPh>
    <rPh sb="60" eb="61">
      <t>リツ</t>
    </rPh>
    <rPh sb="62" eb="64">
      <t>カンロ</t>
    </rPh>
    <rPh sb="64" eb="66">
      <t>コウシン</t>
    </rPh>
    <rPh sb="66" eb="67">
      <t>リツ</t>
    </rPh>
    <rPh sb="68" eb="69">
      <t>ヒク</t>
    </rPh>
    <rPh sb="74" eb="76">
      <t>ゼンコク</t>
    </rPh>
    <rPh sb="76" eb="78">
      <t>ヘイキン</t>
    </rPh>
    <rPh sb="79" eb="81">
      <t>ルイジ</t>
    </rPh>
    <rPh sb="81" eb="83">
      <t>ダンタイ</t>
    </rPh>
    <rPh sb="84" eb="86">
      <t>ヘイキン</t>
    </rPh>
    <rPh sb="88" eb="89">
      <t>オオ</t>
    </rPh>
    <rPh sb="91" eb="93">
      <t>シタマワ</t>
    </rPh>
    <rPh sb="106" eb="108">
      <t>カンロ</t>
    </rPh>
    <rPh sb="113" eb="114">
      <t>オオム</t>
    </rPh>
    <rPh sb="115" eb="117">
      <t>リョウコウ</t>
    </rPh>
    <rPh sb="118" eb="120">
      <t>シセツ</t>
    </rPh>
    <rPh sb="121" eb="123">
      <t>ハンダン</t>
    </rPh>
    <rPh sb="127" eb="129">
      <t>キンネン</t>
    </rPh>
    <rPh sb="129" eb="130">
      <t>ツヅ</t>
    </rPh>
    <rPh sb="134" eb="137">
      <t>ユウシュウリツ</t>
    </rPh>
    <rPh sb="138" eb="140">
      <t>テイカ</t>
    </rPh>
    <rPh sb="140" eb="142">
      <t>ゲンイン</t>
    </rPh>
    <rPh sb="143" eb="145">
      <t>ツイキュウ</t>
    </rPh>
    <rPh sb="147" eb="149">
      <t>ヒツヨウ</t>
    </rPh>
    <rPh sb="158" eb="161">
      <t>ジョウスイジョウ</t>
    </rPh>
    <rPh sb="162" eb="165">
      <t>ハイスイチ</t>
    </rPh>
    <rPh sb="168" eb="170">
      <t>シセツ</t>
    </rPh>
    <rPh sb="172" eb="174">
      <t>コウシン</t>
    </rPh>
    <rPh sb="175" eb="176">
      <t>オコナ</t>
    </rPh>
    <rPh sb="181" eb="184">
      <t>ロウキュウカ</t>
    </rPh>
    <rPh sb="185" eb="186">
      <t>イチジル</t>
    </rPh>
    <rPh sb="191" eb="192">
      <t>アラ</t>
    </rPh>
    <rPh sb="194" eb="196">
      <t>スイゲン</t>
    </rPh>
    <rPh sb="197" eb="199">
      <t>チョウサ</t>
    </rPh>
    <rPh sb="200" eb="201">
      <t>サチ</t>
    </rPh>
    <rPh sb="202" eb="203">
      <t>ガワ</t>
    </rPh>
    <rPh sb="203" eb="206">
      <t>ジョウスイジョウ</t>
    </rPh>
    <rPh sb="207" eb="209">
      <t>セキヤマ</t>
    </rPh>
    <rPh sb="209" eb="212">
      <t>ハイスイチ</t>
    </rPh>
    <rPh sb="213" eb="215">
      <t>イタニ</t>
    </rPh>
    <rPh sb="215" eb="218">
      <t>ハイスイチ</t>
    </rPh>
    <rPh sb="219" eb="221">
      <t>キホン</t>
    </rPh>
    <rPh sb="221" eb="223">
      <t>セッケイ</t>
    </rPh>
    <rPh sb="223" eb="224">
      <t>オヨ</t>
    </rPh>
    <rPh sb="225" eb="227">
      <t>ショウサイ</t>
    </rPh>
    <rPh sb="227" eb="229">
      <t>セッケイ</t>
    </rPh>
    <rPh sb="230" eb="232">
      <t>ヘイセイ</t>
    </rPh>
    <rPh sb="234" eb="236">
      <t>ネンド</t>
    </rPh>
    <rPh sb="238" eb="240">
      <t>ジッシ</t>
    </rPh>
    <rPh sb="245" eb="247">
      <t>コンゴ</t>
    </rPh>
    <rPh sb="247" eb="249">
      <t>コウシン</t>
    </rPh>
    <rPh sb="249" eb="251">
      <t>コウジ</t>
    </rPh>
    <rPh sb="252" eb="254">
      <t>ジッシ</t>
    </rPh>
    <rPh sb="256" eb="258">
      <t>ヨテイ</t>
    </rPh>
    <phoneticPr fontId="4"/>
  </si>
  <si>
    <t>　今後、給水人口の減少に伴う料金収入の減少や老朽化している浄水場・配水池などの更新に伴う起債残高の増加が見込まれ、順調であった経営も厳しさが増すものと思われる。
　安全・安心な飲料水を提供し、安定した経営を行うため、未納対策を含めた財源の確保や有収率の改善など経費の削減を図ること、また、料金改正の検討が必要になる。</t>
    <rPh sb="1" eb="3">
      <t>コンゴ</t>
    </rPh>
    <rPh sb="4" eb="6">
      <t>キュウスイ</t>
    </rPh>
    <rPh sb="6" eb="8">
      <t>ジンコウ</t>
    </rPh>
    <rPh sb="9" eb="11">
      <t>ゲンショウ</t>
    </rPh>
    <rPh sb="12" eb="13">
      <t>トモナ</t>
    </rPh>
    <rPh sb="14" eb="16">
      <t>リョウキン</t>
    </rPh>
    <rPh sb="16" eb="18">
      <t>シュウニュウ</t>
    </rPh>
    <rPh sb="19" eb="21">
      <t>ゲンショウ</t>
    </rPh>
    <rPh sb="22" eb="25">
      <t>ロウキュウカ</t>
    </rPh>
    <rPh sb="29" eb="32">
      <t>ジョウスイジョウ</t>
    </rPh>
    <rPh sb="33" eb="36">
      <t>ハイスイチ</t>
    </rPh>
    <rPh sb="39" eb="41">
      <t>コウシン</t>
    </rPh>
    <rPh sb="42" eb="43">
      <t>トモナ</t>
    </rPh>
    <rPh sb="44" eb="46">
      <t>キサイ</t>
    </rPh>
    <rPh sb="46" eb="48">
      <t>ザンダカ</t>
    </rPh>
    <rPh sb="49" eb="51">
      <t>ゾウカ</t>
    </rPh>
    <rPh sb="52" eb="54">
      <t>ミコ</t>
    </rPh>
    <rPh sb="57" eb="59">
      <t>ジュンチョウ</t>
    </rPh>
    <rPh sb="63" eb="65">
      <t>ケイエイ</t>
    </rPh>
    <rPh sb="66" eb="67">
      <t>キビ</t>
    </rPh>
    <rPh sb="70" eb="71">
      <t>マ</t>
    </rPh>
    <rPh sb="75" eb="76">
      <t>オモ</t>
    </rPh>
    <rPh sb="82" eb="84">
      <t>アンゼン</t>
    </rPh>
    <rPh sb="85" eb="87">
      <t>アンシン</t>
    </rPh>
    <rPh sb="88" eb="91">
      <t>インリョウスイ</t>
    </rPh>
    <rPh sb="92" eb="94">
      <t>テイキョウ</t>
    </rPh>
    <rPh sb="96" eb="98">
      <t>アンテイ</t>
    </rPh>
    <rPh sb="100" eb="102">
      <t>ケイエイ</t>
    </rPh>
    <rPh sb="103" eb="104">
      <t>オコナ</t>
    </rPh>
    <rPh sb="108" eb="110">
      <t>ミノウ</t>
    </rPh>
    <rPh sb="110" eb="112">
      <t>タイサク</t>
    </rPh>
    <rPh sb="113" eb="114">
      <t>フク</t>
    </rPh>
    <rPh sb="116" eb="118">
      <t>ザイゲン</t>
    </rPh>
    <rPh sb="119" eb="121">
      <t>カクホ</t>
    </rPh>
    <rPh sb="122" eb="125">
      <t>ユウシュウリツ</t>
    </rPh>
    <rPh sb="126" eb="128">
      <t>カイゼン</t>
    </rPh>
    <rPh sb="130" eb="132">
      <t>ケイヒ</t>
    </rPh>
    <rPh sb="133" eb="135">
      <t>サクゲン</t>
    </rPh>
    <rPh sb="136" eb="137">
      <t>ハカ</t>
    </rPh>
    <rPh sb="144" eb="146">
      <t>リョウキン</t>
    </rPh>
    <rPh sb="146" eb="148">
      <t>カイセイ</t>
    </rPh>
    <rPh sb="149" eb="151">
      <t>ケントウ</t>
    </rPh>
    <rPh sb="152" eb="154">
      <t>ヒツヨウ</t>
    </rPh>
    <phoneticPr fontId="4"/>
  </si>
  <si>
    <t>　経常収支比率は100%を超え収支の黒字を示し、経営で生ずる損失もなく累積欠損金も発生していない。料金回収率は100%を超えるとともに全国平均や類似団体の平均を上回り、給水原価も類似団体の平均より低く抑えている。一般会計などからの繰り入れもなく完全な独立採算で経営を行っており、経営状況は概ね良好と判断されるが、施設整備のため配水・給水費が年々増加し、経常収支比率や料金回収率は低下傾向、給水原価は増加傾向にある。
　流動比率はここ数年100%前後を推移しており、債務に対する支払い能力は充分ではない。また、有収率は全国平均や類似団体の平均を下回るとともに近年低下傾向にあり、配水されるすべての水量が収益に結びついていない。これは漏水が原因と見込まれる。これらのことから、今後早急な漏水防止対策を行うなど経費削減対策が求められる。
　また、給水人口は年々減少しており、数年後には5,000人を割り込むことも想定され、 料金収入が減少することに加え、浄水場や配水池など施設の老朽化による建設改良費や企業債の増加が見込まれる。これらに対応しつつ健全経営を維持する対策を講ずる必要がある。場合によっては平成22年度以降行っていない料金改正を視野に入れる必要がある。</t>
    <rPh sb="1" eb="3">
      <t>ケイジョウ</t>
    </rPh>
    <rPh sb="3" eb="5">
      <t>シュウシ</t>
    </rPh>
    <rPh sb="5" eb="7">
      <t>ヒリツ</t>
    </rPh>
    <rPh sb="13" eb="14">
      <t>コ</t>
    </rPh>
    <rPh sb="15" eb="17">
      <t>シュウシ</t>
    </rPh>
    <rPh sb="18" eb="20">
      <t>クロジ</t>
    </rPh>
    <rPh sb="21" eb="22">
      <t>シメ</t>
    </rPh>
    <rPh sb="24" eb="26">
      <t>ケイエイ</t>
    </rPh>
    <rPh sb="27" eb="28">
      <t>ショウ</t>
    </rPh>
    <rPh sb="30" eb="32">
      <t>ソンシツ</t>
    </rPh>
    <rPh sb="35" eb="37">
      <t>ルイセキ</t>
    </rPh>
    <rPh sb="37" eb="39">
      <t>ケッソン</t>
    </rPh>
    <rPh sb="39" eb="40">
      <t>キン</t>
    </rPh>
    <rPh sb="41" eb="43">
      <t>ハッセイ</t>
    </rPh>
    <rPh sb="49" eb="51">
      <t>リョウキン</t>
    </rPh>
    <rPh sb="51" eb="53">
      <t>カイシュウ</t>
    </rPh>
    <rPh sb="53" eb="54">
      <t>リツ</t>
    </rPh>
    <rPh sb="60" eb="61">
      <t>コ</t>
    </rPh>
    <rPh sb="67" eb="69">
      <t>ゼンコク</t>
    </rPh>
    <rPh sb="69" eb="71">
      <t>ヘイキン</t>
    </rPh>
    <rPh sb="72" eb="74">
      <t>ルイジ</t>
    </rPh>
    <rPh sb="74" eb="76">
      <t>ダンタイ</t>
    </rPh>
    <rPh sb="77" eb="79">
      <t>ヘイキン</t>
    </rPh>
    <rPh sb="80" eb="82">
      <t>ウワマワ</t>
    </rPh>
    <rPh sb="84" eb="86">
      <t>キュウスイ</t>
    </rPh>
    <rPh sb="86" eb="88">
      <t>ゲンカ</t>
    </rPh>
    <rPh sb="89" eb="91">
      <t>ルイジ</t>
    </rPh>
    <rPh sb="91" eb="93">
      <t>ダンタイ</t>
    </rPh>
    <rPh sb="94" eb="96">
      <t>ヘイキン</t>
    </rPh>
    <rPh sb="98" eb="99">
      <t>ヒク</t>
    </rPh>
    <rPh sb="100" eb="101">
      <t>オサ</t>
    </rPh>
    <rPh sb="106" eb="108">
      <t>イッパン</t>
    </rPh>
    <rPh sb="108" eb="110">
      <t>カイケイ</t>
    </rPh>
    <rPh sb="115" eb="116">
      <t>ク</t>
    </rPh>
    <rPh sb="117" eb="118">
      <t>イ</t>
    </rPh>
    <rPh sb="122" eb="124">
      <t>カンゼン</t>
    </rPh>
    <rPh sb="125" eb="127">
      <t>ドクリツ</t>
    </rPh>
    <rPh sb="127" eb="129">
      <t>サイサン</t>
    </rPh>
    <rPh sb="130" eb="132">
      <t>ケイエイ</t>
    </rPh>
    <rPh sb="133" eb="134">
      <t>オコナ</t>
    </rPh>
    <rPh sb="139" eb="141">
      <t>ケイエイ</t>
    </rPh>
    <rPh sb="141" eb="143">
      <t>ジョウキョウ</t>
    </rPh>
    <rPh sb="144" eb="145">
      <t>オオム</t>
    </rPh>
    <rPh sb="146" eb="148">
      <t>リョウコウ</t>
    </rPh>
    <rPh sb="149" eb="151">
      <t>ハンダン</t>
    </rPh>
    <rPh sb="156" eb="158">
      <t>シセツ</t>
    </rPh>
    <rPh sb="158" eb="160">
      <t>セイビ</t>
    </rPh>
    <rPh sb="163" eb="165">
      <t>ハイスイ</t>
    </rPh>
    <rPh sb="166" eb="168">
      <t>キュウスイ</t>
    </rPh>
    <rPh sb="168" eb="169">
      <t>ヒ</t>
    </rPh>
    <rPh sb="170" eb="172">
      <t>ネンネン</t>
    </rPh>
    <rPh sb="172" eb="174">
      <t>ゾウカ</t>
    </rPh>
    <rPh sb="176" eb="178">
      <t>ケイジョウ</t>
    </rPh>
    <rPh sb="178" eb="180">
      <t>シュウシ</t>
    </rPh>
    <rPh sb="180" eb="182">
      <t>ヒリツ</t>
    </rPh>
    <rPh sb="183" eb="185">
      <t>リョウキン</t>
    </rPh>
    <rPh sb="185" eb="187">
      <t>カイシュウ</t>
    </rPh>
    <rPh sb="187" eb="188">
      <t>リツ</t>
    </rPh>
    <rPh sb="189" eb="191">
      <t>テイカ</t>
    </rPh>
    <rPh sb="191" eb="193">
      <t>ケイコウ</t>
    </rPh>
    <rPh sb="194" eb="196">
      <t>キュウスイ</t>
    </rPh>
    <rPh sb="196" eb="198">
      <t>ゲンカ</t>
    </rPh>
    <rPh sb="199" eb="201">
      <t>ゾウカ</t>
    </rPh>
    <rPh sb="201" eb="203">
      <t>ケイコウ</t>
    </rPh>
    <rPh sb="209" eb="211">
      <t>リュウドウ</t>
    </rPh>
    <rPh sb="211" eb="213">
      <t>ヒリツ</t>
    </rPh>
    <rPh sb="216" eb="218">
      <t>スウネン</t>
    </rPh>
    <rPh sb="222" eb="224">
      <t>ゼンゴ</t>
    </rPh>
    <rPh sb="225" eb="227">
      <t>スイイ</t>
    </rPh>
    <rPh sb="232" eb="234">
      <t>サイム</t>
    </rPh>
    <rPh sb="235" eb="236">
      <t>タイ</t>
    </rPh>
    <rPh sb="238" eb="240">
      <t>シハラ</t>
    </rPh>
    <rPh sb="241" eb="243">
      <t>ノウリョク</t>
    </rPh>
    <rPh sb="244" eb="246">
      <t>ジュウブン</t>
    </rPh>
    <rPh sb="254" eb="257">
      <t>ユウシュウリツ</t>
    </rPh>
    <rPh sb="258" eb="260">
      <t>ゼンコク</t>
    </rPh>
    <rPh sb="260" eb="262">
      <t>ヘイキン</t>
    </rPh>
    <rPh sb="263" eb="265">
      <t>ルイジ</t>
    </rPh>
    <rPh sb="265" eb="267">
      <t>ダンタイ</t>
    </rPh>
    <rPh sb="268" eb="270">
      <t>ヘイキン</t>
    </rPh>
    <rPh sb="271" eb="273">
      <t>シタマワ</t>
    </rPh>
    <rPh sb="278" eb="280">
      <t>キンネン</t>
    </rPh>
    <rPh sb="280" eb="282">
      <t>テイカ</t>
    </rPh>
    <rPh sb="282" eb="284">
      <t>ケイコウ</t>
    </rPh>
    <rPh sb="288" eb="290">
      <t>ハイスイ</t>
    </rPh>
    <rPh sb="297" eb="299">
      <t>スイリョウ</t>
    </rPh>
    <rPh sb="300" eb="302">
      <t>シュウエキ</t>
    </rPh>
    <rPh sb="303" eb="304">
      <t>ムス</t>
    </rPh>
    <rPh sb="315" eb="317">
      <t>ロウスイ</t>
    </rPh>
    <rPh sb="318" eb="320">
      <t>ゲンイン</t>
    </rPh>
    <rPh sb="321" eb="323">
      <t>ミコ</t>
    </rPh>
    <rPh sb="336" eb="338">
      <t>コンゴ</t>
    </rPh>
    <rPh sb="338" eb="340">
      <t>ソウキュウ</t>
    </rPh>
    <rPh sb="341" eb="343">
      <t>ロウスイ</t>
    </rPh>
    <rPh sb="343" eb="345">
      <t>ボウシ</t>
    </rPh>
    <rPh sb="345" eb="347">
      <t>タイサク</t>
    </rPh>
    <rPh sb="348" eb="349">
      <t>オコナ</t>
    </rPh>
    <rPh sb="352" eb="354">
      <t>ケイヒ</t>
    </rPh>
    <rPh sb="354" eb="356">
      <t>サクゲン</t>
    </rPh>
    <rPh sb="356" eb="358">
      <t>タイサク</t>
    </rPh>
    <rPh sb="359" eb="360">
      <t>モト</t>
    </rPh>
    <rPh sb="370" eb="372">
      <t>キュウスイ</t>
    </rPh>
    <rPh sb="372" eb="374">
      <t>ジンコウ</t>
    </rPh>
    <rPh sb="375" eb="377">
      <t>ネンネン</t>
    </rPh>
    <rPh sb="377" eb="379">
      <t>ゲンショウ</t>
    </rPh>
    <rPh sb="384" eb="387">
      <t>スウネンゴ</t>
    </rPh>
    <rPh sb="394" eb="395">
      <t>ニン</t>
    </rPh>
    <rPh sb="396" eb="397">
      <t>ワ</t>
    </rPh>
    <rPh sb="398" eb="399">
      <t>コ</t>
    </rPh>
    <rPh sb="403" eb="405">
      <t>ソウテイ</t>
    </rPh>
    <rPh sb="409" eb="411">
      <t>リョウキン</t>
    </rPh>
    <rPh sb="411" eb="413">
      <t>シュウニュウ</t>
    </rPh>
    <rPh sb="414" eb="416">
      <t>ゲンショウ</t>
    </rPh>
    <rPh sb="421" eb="422">
      <t>クワ</t>
    </rPh>
    <rPh sb="424" eb="427">
      <t>ジョウスイジョウ</t>
    </rPh>
    <rPh sb="428" eb="431">
      <t>ハイスイチ</t>
    </rPh>
    <rPh sb="433" eb="435">
      <t>シセツ</t>
    </rPh>
    <rPh sb="436" eb="439">
      <t>ロウキュウカ</t>
    </rPh>
    <rPh sb="442" eb="444">
      <t>ケンセツ</t>
    </rPh>
    <rPh sb="444" eb="446">
      <t>カイリョウ</t>
    </rPh>
    <rPh sb="446" eb="447">
      <t>ヒ</t>
    </rPh>
    <rPh sb="448" eb="450">
      <t>キギョウ</t>
    </rPh>
    <rPh sb="450" eb="451">
      <t>サイ</t>
    </rPh>
    <rPh sb="452" eb="454">
      <t>ゾウカ</t>
    </rPh>
    <rPh sb="455" eb="457">
      <t>ミコ</t>
    </rPh>
    <rPh sb="465" eb="467">
      <t>タイオウ</t>
    </rPh>
    <rPh sb="470" eb="472">
      <t>ケンゼン</t>
    </rPh>
    <rPh sb="472" eb="474">
      <t>ケイエイ</t>
    </rPh>
    <rPh sb="475" eb="477">
      <t>イジ</t>
    </rPh>
    <rPh sb="479" eb="481">
      <t>タイサク</t>
    </rPh>
    <rPh sb="482" eb="483">
      <t>コウ</t>
    </rPh>
    <rPh sb="485" eb="487">
      <t>ヒツヨウ</t>
    </rPh>
    <rPh sb="491" eb="493">
      <t>バアイ</t>
    </rPh>
    <rPh sb="498" eb="500">
      <t>ヘイセイ</t>
    </rPh>
    <rPh sb="502" eb="504">
      <t>ネンド</t>
    </rPh>
    <rPh sb="504" eb="506">
      <t>イコウ</t>
    </rPh>
    <rPh sb="506" eb="507">
      <t>オコナ</t>
    </rPh>
    <rPh sb="512" eb="514">
      <t>リョウキン</t>
    </rPh>
    <rPh sb="514" eb="516">
      <t>カイセイ</t>
    </rPh>
    <rPh sb="517" eb="519">
      <t>シヤ</t>
    </rPh>
    <rPh sb="520" eb="521">
      <t>イ</t>
    </rPh>
    <rPh sb="523" eb="5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</si>
</sst>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0.06</c:v>
                </c:pt>
                <c:pt idx="1">
                  <c:v>0.4</c:v>
                </c:pt>
                <c:pt idx="2">
                  <c:v>0.04</c:v>
                </c:pt>
                <c:pt idx="3">
                  <c:v>0.02</c:v>
                </c:pt>
                <c:pt idx="4">
                  <c:v>0.02</c:v>
                </c:pt>
              </c:numCache>
            </c:numRef>
          </c:val>
          <c:extLst xmlns:c16r2="http://schemas.microsoft.com/office/drawing/2015/06/chart">
            <c:ext xmlns:c16="http://schemas.microsoft.com/office/drawing/2014/chart" uri="{C3380CC4-5D6E-409C-BE32-E72D297353CC}">
              <c16:uniqueId val="{00000000-C0AB-4943-A1F5-BB7D43D43328}"/>
            </c:ext>
          </c:extLst>
        </c:ser>
        <c:dLbls>
          <c:showLegendKey val="0"/>
          <c:showVal val="0"/>
          <c:showCatName val="0"/>
          <c:showSerName val="0"/>
          <c:showPercent val="0"/>
          <c:showBubbleSize val="0"/>
        </c:dLbls>
        <c:gapWidth val="150"/>
        <c:axId val="86378752"/>
        <c:axId val="8638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C0AB-4943-A1F5-BB7D43D43328}"/>
            </c:ext>
          </c:extLst>
        </c:ser>
        <c:dLbls>
          <c:showLegendKey val="0"/>
          <c:showVal val="0"/>
          <c:showCatName val="0"/>
          <c:showSerName val="0"/>
          <c:showPercent val="0"/>
          <c:showBubbleSize val="0"/>
        </c:dLbls>
        <c:marker val="1"/>
        <c:smooth val="0"/>
        <c:axId val="86378752"/>
        <c:axId val="86380928"/>
      </c:lineChart>
      <c:dateAx>
        <c:axId val="86378752"/>
        <c:scaling>
          <c:orientation val="minMax"/>
        </c:scaling>
        <c:delete val="1"/>
        <c:axPos val="b"/>
        <c:numFmt formatCode="ge" sourceLinked="1"/>
        <c:majorTickMark val="none"/>
        <c:minorTickMark val="none"/>
        <c:tickLblPos val="none"/>
        <c:crossAx val="86380928"/>
        <c:crosses val="autoZero"/>
        <c:auto val="1"/>
        <c:lblOffset val="100"/>
        <c:baseTimeUnit val="years"/>
      </c:dateAx>
      <c:valAx>
        <c:axId val="863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51.49</c:v>
                </c:pt>
                <c:pt idx="1">
                  <c:v>52.52</c:v>
                </c:pt>
                <c:pt idx="2">
                  <c:v>52.91</c:v>
                </c:pt>
                <c:pt idx="3">
                  <c:v>79.8</c:v>
                </c:pt>
                <c:pt idx="4">
                  <c:v>76.62</c:v>
                </c:pt>
              </c:numCache>
            </c:numRef>
          </c:val>
          <c:extLst xmlns:c16r2="http://schemas.microsoft.com/office/drawing/2015/06/chart">
            <c:ext xmlns:c16="http://schemas.microsoft.com/office/drawing/2014/chart" uri="{C3380CC4-5D6E-409C-BE32-E72D297353CC}">
              <c16:uniqueId val="{00000000-A01F-4939-BA5D-6606BC5392EB}"/>
            </c:ext>
          </c:extLst>
        </c:ser>
        <c:dLbls>
          <c:showLegendKey val="0"/>
          <c:showVal val="0"/>
          <c:showCatName val="0"/>
          <c:showSerName val="0"/>
          <c:showPercent val="0"/>
          <c:showBubbleSize val="0"/>
        </c:dLbls>
        <c:gapWidth val="150"/>
        <c:axId val="88057728"/>
        <c:axId val="8806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A01F-4939-BA5D-6606BC5392EB}"/>
            </c:ext>
          </c:extLst>
        </c:ser>
        <c:dLbls>
          <c:showLegendKey val="0"/>
          <c:showVal val="0"/>
          <c:showCatName val="0"/>
          <c:showSerName val="0"/>
          <c:showPercent val="0"/>
          <c:showBubbleSize val="0"/>
        </c:dLbls>
        <c:marker val="1"/>
        <c:smooth val="0"/>
        <c:axId val="88057728"/>
        <c:axId val="88064000"/>
      </c:lineChart>
      <c:dateAx>
        <c:axId val="88057728"/>
        <c:scaling>
          <c:orientation val="minMax"/>
        </c:scaling>
        <c:delete val="1"/>
        <c:axPos val="b"/>
        <c:numFmt formatCode="ge" sourceLinked="1"/>
        <c:majorTickMark val="none"/>
        <c:minorTickMark val="none"/>
        <c:tickLblPos val="none"/>
        <c:crossAx val="88064000"/>
        <c:crosses val="autoZero"/>
        <c:auto val="1"/>
        <c:lblOffset val="100"/>
        <c:baseTimeUnit val="years"/>
      </c:dateAx>
      <c:valAx>
        <c:axId val="880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93.42</c:v>
                </c:pt>
                <c:pt idx="1">
                  <c:v>85.96</c:v>
                </c:pt>
                <c:pt idx="2">
                  <c:v>85.5</c:v>
                </c:pt>
                <c:pt idx="3">
                  <c:v>57.09</c:v>
                </c:pt>
                <c:pt idx="4">
                  <c:v>59.61</c:v>
                </c:pt>
              </c:numCache>
            </c:numRef>
          </c:val>
          <c:extLst xmlns:c16r2="http://schemas.microsoft.com/office/drawing/2015/06/chart">
            <c:ext xmlns:c16="http://schemas.microsoft.com/office/drawing/2014/chart" uri="{C3380CC4-5D6E-409C-BE32-E72D297353CC}">
              <c16:uniqueId val="{00000000-8AAF-43E5-9B54-A06245C65071}"/>
            </c:ext>
          </c:extLst>
        </c:ser>
        <c:dLbls>
          <c:showLegendKey val="0"/>
          <c:showVal val="0"/>
          <c:showCatName val="0"/>
          <c:showSerName val="0"/>
          <c:showPercent val="0"/>
          <c:showBubbleSize val="0"/>
        </c:dLbls>
        <c:gapWidth val="150"/>
        <c:axId val="89295104"/>
        <c:axId val="893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8AAF-43E5-9B54-A06245C65071}"/>
            </c:ext>
          </c:extLst>
        </c:ser>
        <c:dLbls>
          <c:showLegendKey val="0"/>
          <c:showVal val="0"/>
          <c:showCatName val="0"/>
          <c:showSerName val="0"/>
          <c:showPercent val="0"/>
          <c:showBubbleSize val="0"/>
        </c:dLbls>
        <c:marker val="1"/>
        <c:smooth val="0"/>
        <c:axId val="89295104"/>
        <c:axId val="89305472"/>
      </c:lineChart>
      <c:dateAx>
        <c:axId val="89295104"/>
        <c:scaling>
          <c:orientation val="minMax"/>
        </c:scaling>
        <c:delete val="1"/>
        <c:axPos val="b"/>
        <c:numFmt formatCode="ge" sourceLinked="1"/>
        <c:majorTickMark val="none"/>
        <c:minorTickMark val="none"/>
        <c:tickLblPos val="none"/>
        <c:crossAx val="89305472"/>
        <c:crosses val="autoZero"/>
        <c:auto val="1"/>
        <c:lblOffset val="100"/>
        <c:baseTimeUnit val="years"/>
      </c:dateAx>
      <c:valAx>
        <c:axId val="893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110.69</c:v>
                </c:pt>
                <c:pt idx="1">
                  <c:v>113.73</c:v>
                </c:pt>
                <c:pt idx="2">
                  <c:v>113.66</c:v>
                </c:pt>
                <c:pt idx="3">
                  <c:v>108.89</c:v>
                </c:pt>
                <c:pt idx="4">
                  <c:v>107.38</c:v>
                </c:pt>
              </c:numCache>
            </c:numRef>
          </c:val>
          <c:extLst xmlns:c16r2="http://schemas.microsoft.com/office/drawing/2015/06/chart">
            <c:ext xmlns:c16="http://schemas.microsoft.com/office/drawing/2014/chart" uri="{C3380CC4-5D6E-409C-BE32-E72D297353CC}">
              <c16:uniqueId val="{00000000-258F-4F06-A1F4-9B5FE0845FA6}"/>
            </c:ext>
          </c:extLst>
        </c:ser>
        <c:dLbls>
          <c:showLegendKey val="0"/>
          <c:showVal val="0"/>
          <c:showCatName val="0"/>
          <c:showSerName val="0"/>
          <c:showPercent val="0"/>
          <c:showBubbleSize val="0"/>
        </c:dLbls>
        <c:gapWidth val="150"/>
        <c:axId val="86420096"/>
        <c:axId val="8643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258F-4F06-A1F4-9B5FE0845FA6}"/>
            </c:ext>
          </c:extLst>
        </c:ser>
        <c:dLbls>
          <c:showLegendKey val="0"/>
          <c:showVal val="0"/>
          <c:showCatName val="0"/>
          <c:showSerName val="0"/>
          <c:showPercent val="0"/>
          <c:showBubbleSize val="0"/>
        </c:dLbls>
        <c:marker val="1"/>
        <c:smooth val="0"/>
        <c:axId val="86420096"/>
        <c:axId val="86430464"/>
      </c:lineChart>
      <c:dateAx>
        <c:axId val="86420096"/>
        <c:scaling>
          <c:orientation val="minMax"/>
        </c:scaling>
        <c:delete val="1"/>
        <c:axPos val="b"/>
        <c:numFmt formatCode="ge" sourceLinked="1"/>
        <c:majorTickMark val="none"/>
        <c:minorTickMark val="none"/>
        <c:tickLblPos val="none"/>
        <c:crossAx val="86430464"/>
        <c:crosses val="autoZero"/>
        <c:auto val="1"/>
        <c:lblOffset val="100"/>
        <c:baseTimeUnit val="years"/>
      </c:dateAx>
      <c:valAx>
        <c:axId val="86430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4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30.41</c:v>
                </c:pt>
                <c:pt idx="1">
                  <c:v>44.61</c:v>
                </c:pt>
                <c:pt idx="2">
                  <c:v>46.75</c:v>
                </c:pt>
                <c:pt idx="3">
                  <c:v>48.97</c:v>
                </c:pt>
                <c:pt idx="4">
                  <c:v>50.64</c:v>
                </c:pt>
              </c:numCache>
            </c:numRef>
          </c:val>
          <c:extLst xmlns:c16r2="http://schemas.microsoft.com/office/drawing/2015/06/chart">
            <c:ext xmlns:c16="http://schemas.microsoft.com/office/drawing/2014/chart" uri="{C3380CC4-5D6E-409C-BE32-E72D297353CC}">
              <c16:uniqueId val="{00000000-C63A-4536-B7A1-B8BB2696E0AA}"/>
            </c:ext>
          </c:extLst>
        </c:ser>
        <c:dLbls>
          <c:showLegendKey val="0"/>
          <c:showVal val="0"/>
          <c:showCatName val="0"/>
          <c:showSerName val="0"/>
          <c:showPercent val="0"/>
          <c:showBubbleSize val="0"/>
        </c:dLbls>
        <c:gapWidth val="150"/>
        <c:axId val="86608896"/>
        <c:axId val="8661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C63A-4536-B7A1-B8BB2696E0AA}"/>
            </c:ext>
          </c:extLst>
        </c:ser>
        <c:dLbls>
          <c:showLegendKey val="0"/>
          <c:showVal val="0"/>
          <c:showCatName val="0"/>
          <c:showSerName val="0"/>
          <c:showPercent val="0"/>
          <c:showBubbleSize val="0"/>
        </c:dLbls>
        <c:marker val="1"/>
        <c:smooth val="0"/>
        <c:axId val="86608896"/>
        <c:axId val="86611072"/>
      </c:lineChart>
      <c:dateAx>
        <c:axId val="86608896"/>
        <c:scaling>
          <c:orientation val="minMax"/>
        </c:scaling>
        <c:delete val="1"/>
        <c:axPos val="b"/>
        <c:numFmt formatCode="ge" sourceLinked="1"/>
        <c:majorTickMark val="none"/>
        <c:minorTickMark val="none"/>
        <c:tickLblPos val="none"/>
        <c:crossAx val="86611072"/>
        <c:crosses val="autoZero"/>
        <c:auto val="1"/>
        <c:lblOffset val="100"/>
        <c:baseTimeUnit val="years"/>
      </c:dateAx>
      <c:valAx>
        <c:axId val="866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7.55</c:v>
                </c:pt>
                <c:pt idx="1">
                  <c:v>7.15</c:v>
                </c:pt>
                <c:pt idx="2">
                  <c:v>4.3499999999999996</c:v>
                </c:pt>
                <c:pt idx="3">
                  <c:v>4.3499999999999996</c:v>
                </c:pt>
                <c:pt idx="4">
                  <c:v>4.34</c:v>
                </c:pt>
              </c:numCache>
            </c:numRef>
          </c:val>
          <c:extLst xmlns:c16r2="http://schemas.microsoft.com/office/drawing/2015/06/chart">
            <c:ext xmlns:c16="http://schemas.microsoft.com/office/drawing/2014/chart" uri="{C3380CC4-5D6E-409C-BE32-E72D297353CC}">
              <c16:uniqueId val="{00000000-43C7-456B-ADA4-21720167A16E}"/>
            </c:ext>
          </c:extLst>
        </c:ser>
        <c:dLbls>
          <c:showLegendKey val="0"/>
          <c:showVal val="0"/>
          <c:showCatName val="0"/>
          <c:showSerName val="0"/>
          <c:showPercent val="0"/>
          <c:showBubbleSize val="0"/>
        </c:dLbls>
        <c:gapWidth val="150"/>
        <c:axId val="86717568"/>
        <c:axId val="8671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43C7-456B-ADA4-21720167A16E}"/>
            </c:ext>
          </c:extLst>
        </c:ser>
        <c:dLbls>
          <c:showLegendKey val="0"/>
          <c:showVal val="0"/>
          <c:showCatName val="0"/>
          <c:showSerName val="0"/>
          <c:showPercent val="0"/>
          <c:showBubbleSize val="0"/>
        </c:dLbls>
        <c:marker val="1"/>
        <c:smooth val="0"/>
        <c:axId val="86717568"/>
        <c:axId val="86719488"/>
      </c:lineChart>
      <c:dateAx>
        <c:axId val="86717568"/>
        <c:scaling>
          <c:orientation val="minMax"/>
        </c:scaling>
        <c:delete val="1"/>
        <c:axPos val="b"/>
        <c:numFmt formatCode="ge" sourceLinked="1"/>
        <c:majorTickMark val="none"/>
        <c:minorTickMark val="none"/>
        <c:tickLblPos val="none"/>
        <c:crossAx val="86719488"/>
        <c:crosses val="autoZero"/>
        <c:auto val="1"/>
        <c:lblOffset val="100"/>
        <c:baseTimeUnit val="years"/>
      </c:dateAx>
      <c:valAx>
        <c:axId val="8671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28-4D4B-A824-5863ED781721}"/>
            </c:ext>
          </c:extLst>
        </c:ser>
        <c:dLbls>
          <c:showLegendKey val="0"/>
          <c:showVal val="0"/>
          <c:showCatName val="0"/>
          <c:showSerName val="0"/>
          <c:showPercent val="0"/>
          <c:showBubbleSize val="0"/>
        </c:dLbls>
        <c:gapWidth val="150"/>
        <c:axId val="86759296"/>
        <c:axId val="8788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6A28-4D4B-A824-5863ED781721}"/>
            </c:ext>
          </c:extLst>
        </c:ser>
        <c:dLbls>
          <c:showLegendKey val="0"/>
          <c:showVal val="0"/>
          <c:showCatName val="0"/>
          <c:showSerName val="0"/>
          <c:showPercent val="0"/>
          <c:showBubbleSize val="0"/>
        </c:dLbls>
        <c:marker val="1"/>
        <c:smooth val="0"/>
        <c:axId val="86759296"/>
        <c:axId val="87887872"/>
      </c:lineChart>
      <c:dateAx>
        <c:axId val="86759296"/>
        <c:scaling>
          <c:orientation val="minMax"/>
        </c:scaling>
        <c:delete val="1"/>
        <c:axPos val="b"/>
        <c:numFmt formatCode="ge" sourceLinked="1"/>
        <c:majorTickMark val="none"/>
        <c:minorTickMark val="none"/>
        <c:tickLblPos val="none"/>
        <c:crossAx val="87887872"/>
        <c:crosses val="autoZero"/>
        <c:auto val="1"/>
        <c:lblOffset val="100"/>
        <c:baseTimeUnit val="years"/>
      </c:dateAx>
      <c:valAx>
        <c:axId val="87887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998.1</c:v>
                </c:pt>
                <c:pt idx="1">
                  <c:v>84.97</c:v>
                </c:pt>
                <c:pt idx="2">
                  <c:v>101.91</c:v>
                </c:pt>
                <c:pt idx="3">
                  <c:v>111.64</c:v>
                </c:pt>
                <c:pt idx="4">
                  <c:v>95.81</c:v>
                </c:pt>
              </c:numCache>
            </c:numRef>
          </c:val>
          <c:extLst xmlns:c16r2="http://schemas.microsoft.com/office/drawing/2015/06/chart">
            <c:ext xmlns:c16="http://schemas.microsoft.com/office/drawing/2014/chart" uri="{C3380CC4-5D6E-409C-BE32-E72D297353CC}">
              <c16:uniqueId val="{00000000-E6CF-4311-9C97-0139DEB6F4D0}"/>
            </c:ext>
          </c:extLst>
        </c:ser>
        <c:dLbls>
          <c:showLegendKey val="0"/>
          <c:showVal val="0"/>
          <c:showCatName val="0"/>
          <c:showSerName val="0"/>
          <c:showPercent val="0"/>
          <c:showBubbleSize val="0"/>
        </c:dLbls>
        <c:gapWidth val="150"/>
        <c:axId val="87909120"/>
        <c:axId val="8791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E6CF-4311-9C97-0139DEB6F4D0}"/>
            </c:ext>
          </c:extLst>
        </c:ser>
        <c:dLbls>
          <c:showLegendKey val="0"/>
          <c:showVal val="0"/>
          <c:showCatName val="0"/>
          <c:showSerName val="0"/>
          <c:showPercent val="0"/>
          <c:showBubbleSize val="0"/>
        </c:dLbls>
        <c:marker val="1"/>
        <c:smooth val="0"/>
        <c:axId val="87909120"/>
        <c:axId val="87911040"/>
      </c:lineChart>
      <c:dateAx>
        <c:axId val="87909120"/>
        <c:scaling>
          <c:orientation val="minMax"/>
        </c:scaling>
        <c:delete val="1"/>
        <c:axPos val="b"/>
        <c:numFmt formatCode="ge" sourceLinked="1"/>
        <c:majorTickMark val="none"/>
        <c:minorTickMark val="none"/>
        <c:tickLblPos val="none"/>
        <c:crossAx val="87911040"/>
        <c:crosses val="autoZero"/>
        <c:auto val="1"/>
        <c:lblOffset val="100"/>
        <c:baseTimeUnit val="years"/>
      </c:dateAx>
      <c:valAx>
        <c:axId val="87911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847.94</c:v>
                </c:pt>
                <c:pt idx="1">
                  <c:v>857.6</c:v>
                </c:pt>
                <c:pt idx="2">
                  <c:v>815.54</c:v>
                </c:pt>
                <c:pt idx="3">
                  <c:v>774.71</c:v>
                </c:pt>
                <c:pt idx="4">
                  <c:v>747.45</c:v>
                </c:pt>
              </c:numCache>
            </c:numRef>
          </c:val>
          <c:extLst xmlns:c16r2="http://schemas.microsoft.com/office/drawing/2015/06/chart">
            <c:ext xmlns:c16="http://schemas.microsoft.com/office/drawing/2014/chart" uri="{C3380CC4-5D6E-409C-BE32-E72D297353CC}">
              <c16:uniqueId val="{00000000-EB95-4A4B-A16F-6FFE9AFDD790}"/>
            </c:ext>
          </c:extLst>
        </c:ser>
        <c:dLbls>
          <c:showLegendKey val="0"/>
          <c:showVal val="0"/>
          <c:showCatName val="0"/>
          <c:showSerName val="0"/>
          <c:showPercent val="0"/>
          <c:showBubbleSize val="0"/>
        </c:dLbls>
        <c:gapWidth val="150"/>
        <c:axId val="87954560"/>
        <c:axId val="8795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EB95-4A4B-A16F-6FFE9AFDD790}"/>
            </c:ext>
          </c:extLst>
        </c:ser>
        <c:dLbls>
          <c:showLegendKey val="0"/>
          <c:showVal val="0"/>
          <c:showCatName val="0"/>
          <c:showSerName val="0"/>
          <c:showPercent val="0"/>
          <c:showBubbleSize val="0"/>
        </c:dLbls>
        <c:marker val="1"/>
        <c:smooth val="0"/>
        <c:axId val="87954560"/>
        <c:axId val="87956480"/>
      </c:lineChart>
      <c:dateAx>
        <c:axId val="87954560"/>
        <c:scaling>
          <c:orientation val="minMax"/>
        </c:scaling>
        <c:delete val="1"/>
        <c:axPos val="b"/>
        <c:numFmt formatCode="ge" sourceLinked="1"/>
        <c:majorTickMark val="none"/>
        <c:minorTickMark val="none"/>
        <c:tickLblPos val="none"/>
        <c:crossAx val="87956480"/>
        <c:crosses val="autoZero"/>
        <c:auto val="1"/>
        <c:lblOffset val="100"/>
        <c:baseTimeUnit val="years"/>
      </c:dateAx>
      <c:valAx>
        <c:axId val="87956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108.19</c:v>
                </c:pt>
                <c:pt idx="1">
                  <c:v>114.18</c:v>
                </c:pt>
                <c:pt idx="2">
                  <c:v>114.16</c:v>
                </c:pt>
                <c:pt idx="3">
                  <c:v>108.48</c:v>
                </c:pt>
                <c:pt idx="4">
                  <c:v>105.27</c:v>
                </c:pt>
              </c:numCache>
            </c:numRef>
          </c:val>
          <c:extLst xmlns:c16r2="http://schemas.microsoft.com/office/drawing/2015/06/chart">
            <c:ext xmlns:c16="http://schemas.microsoft.com/office/drawing/2014/chart" uri="{C3380CC4-5D6E-409C-BE32-E72D297353CC}">
              <c16:uniqueId val="{00000000-1CB3-4755-B97E-16978080BF94}"/>
            </c:ext>
          </c:extLst>
        </c:ser>
        <c:dLbls>
          <c:showLegendKey val="0"/>
          <c:showVal val="0"/>
          <c:showCatName val="0"/>
          <c:showSerName val="0"/>
          <c:showPercent val="0"/>
          <c:showBubbleSize val="0"/>
        </c:dLbls>
        <c:gapWidth val="150"/>
        <c:axId val="87995904"/>
        <c:axId val="8799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1CB3-4755-B97E-16978080BF94}"/>
            </c:ext>
          </c:extLst>
        </c:ser>
        <c:dLbls>
          <c:showLegendKey val="0"/>
          <c:showVal val="0"/>
          <c:showCatName val="0"/>
          <c:showSerName val="0"/>
          <c:showPercent val="0"/>
          <c:showBubbleSize val="0"/>
        </c:dLbls>
        <c:marker val="1"/>
        <c:smooth val="0"/>
        <c:axId val="87995904"/>
        <c:axId val="87997824"/>
      </c:lineChart>
      <c:dateAx>
        <c:axId val="87995904"/>
        <c:scaling>
          <c:orientation val="minMax"/>
        </c:scaling>
        <c:delete val="1"/>
        <c:axPos val="b"/>
        <c:numFmt formatCode="ge" sourceLinked="1"/>
        <c:majorTickMark val="none"/>
        <c:minorTickMark val="none"/>
        <c:tickLblPos val="none"/>
        <c:crossAx val="87997824"/>
        <c:crosses val="autoZero"/>
        <c:auto val="1"/>
        <c:lblOffset val="100"/>
        <c:baseTimeUnit val="years"/>
      </c:dateAx>
      <c:valAx>
        <c:axId val="879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201.4</c:v>
                </c:pt>
                <c:pt idx="1">
                  <c:v>191.41</c:v>
                </c:pt>
                <c:pt idx="2">
                  <c:v>191.3</c:v>
                </c:pt>
                <c:pt idx="3">
                  <c:v>200.51</c:v>
                </c:pt>
                <c:pt idx="4">
                  <c:v>207.63</c:v>
                </c:pt>
              </c:numCache>
            </c:numRef>
          </c:val>
          <c:extLst xmlns:c16r2="http://schemas.microsoft.com/office/drawing/2015/06/chart">
            <c:ext xmlns:c16="http://schemas.microsoft.com/office/drawing/2014/chart" uri="{C3380CC4-5D6E-409C-BE32-E72D297353CC}">
              <c16:uniqueId val="{00000000-1BCC-4114-8AB7-4674A620F644}"/>
            </c:ext>
          </c:extLst>
        </c:ser>
        <c:dLbls>
          <c:showLegendKey val="0"/>
          <c:showVal val="0"/>
          <c:showCatName val="0"/>
          <c:showSerName val="0"/>
          <c:showPercent val="0"/>
          <c:showBubbleSize val="0"/>
        </c:dLbls>
        <c:gapWidth val="150"/>
        <c:axId val="88020480"/>
        <c:axId val="880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1BCC-4114-8AB7-4674A620F644}"/>
            </c:ext>
          </c:extLst>
        </c:ser>
        <c:dLbls>
          <c:showLegendKey val="0"/>
          <c:showVal val="0"/>
          <c:showCatName val="0"/>
          <c:showSerName val="0"/>
          <c:showPercent val="0"/>
          <c:showBubbleSize val="0"/>
        </c:dLbls>
        <c:marker val="1"/>
        <c:smooth val="0"/>
        <c:axId val="88020480"/>
        <c:axId val="88022400"/>
      </c:lineChart>
      <c:dateAx>
        <c:axId val="88020480"/>
        <c:scaling>
          <c:orientation val="minMax"/>
        </c:scaling>
        <c:delete val="1"/>
        <c:axPos val="b"/>
        <c:numFmt formatCode="ge" sourceLinked="1"/>
        <c:majorTickMark val="none"/>
        <c:minorTickMark val="none"/>
        <c:tickLblPos val="none"/>
        <c:crossAx val="88022400"/>
        <c:crosses val="autoZero"/>
        <c:auto val="1"/>
        <c:lblOffset val="100"/>
        <c:baseTimeUnit val="years"/>
      </c:dateAx>
      <c:valAx>
        <c:axId val="880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長野県　木曽町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4"/>
      <c r="AL8" s="64">
        <f>データ!$R$6</f>
        <v>11415</v>
      </c>
      <c r="AM8" s="64"/>
      <c r="AN8" s="64"/>
      <c r="AO8" s="64"/>
      <c r="AP8" s="64"/>
      <c r="AQ8" s="64"/>
      <c r="AR8" s="64"/>
      <c r="AS8" s="64"/>
      <c r="AT8" s="60">
        <f>データ!$S$6</f>
        <v>476.03</v>
      </c>
      <c r="AU8" s="61"/>
      <c r="AV8" s="61"/>
      <c r="AW8" s="61"/>
      <c r="AX8" s="61"/>
      <c r="AY8" s="61"/>
      <c r="AZ8" s="61"/>
      <c r="BA8" s="61"/>
      <c r="BB8" s="63">
        <f>データ!$T$6</f>
        <v>23.98</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49.5</v>
      </c>
      <c r="J10" s="61"/>
      <c r="K10" s="61"/>
      <c r="L10" s="61"/>
      <c r="M10" s="61"/>
      <c r="N10" s="61"/>
      <c r="O10" s="62"/>
      <c r="P10" s="63">
        <f>データ!$P$6</f>
        <v>45.36</v>
      </c>
      <c r="Q10" s="63"/>
      <c r="R10" s="63"/>
      <c r="S10" s="63"/>
      <c r="T10" s="63"/>
      <c r="U10" s="63"/>
      <c r="V10" s="63"/>
      <c r="W10" s="64">
        <f>データ!$Q$6</f>
        <v>3888</v>
      </c>
      <c r="X10" s="64"/>
      <c r="Y10" s="64"/>
      <c r="Z10" s="64"/>
      <c r="AA10" s="64"/>
      <c r="AB10" s="64"/>
      <c r="AC10" s="64"/>
      <c r="AD10" s="2"/>
      <c r="AE10" s="2"/>
      <c r="AF10" s="2"/>
      <c r="AG10" s="2"/>
      <c r="AH10" s="4"/>
      <c r="AI10" s="4"/>
      <c r="AJ10" s="4"/>
      <c r="AK10" s="4"/>
      <c r="AL10" s="64">
        <f>データ!$U$6</f>
        <v>5110</v>
      </c>
      <c r="AM10" s="64"/>
      <c r="AN10" s="64"/>
      <c r="AO10" s="64"/>
      <c r="AP10" s="64"/>
      <c r="AQ10" s="64"/>
      <c r="AR10" s="64"/>
      <c r="AS10" s="64"/>
      <c r="AT10" s="60">
        <f>データ!$V$6</f>
        <v>6.1</v>
      </c>
      <c r="AU10" s="61"/>
      <c r="AV10" s="61"/>
      <c r="AW10" s="61"/>
      <c r="AX10" s="61"/>
      <c r="AY10" s="61"/>
      <c r="AZ10" s="61"/>
      <c r="BA10" s="61"/>
      <c r="BB10" s="63">
        <f>データ!$W$6</f>
        <v>837.7</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119</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118</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QG43uVvuMAmyuSRL5YU1+pZG/RGQuN/jnwJ5DQ9H94edmejyYzPfBoU22KLMXrij+9xYHY00Yblfi8/nqLusg==" saltValue="m2lRYHIfNjGO+tqJj9Cav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204323</v>
      </c>
      <c r="D6" s="33">
        <f t="shared" si="3"/>
        <v>46</v>
      </c>
      <c r="E6" s="33">
        <f t="shared" si="3"/>
        <v>1</v>
      </c>
      <c r="F6" s="33">
        <f t="shared" si="3"/>
        <v>0</v>
      </c>
      <c r="G6" s="33">
        <f t="shared" si="3"/>
        <v>1</v>
      </c>
      <c r="H6" s="33" t="str">
        <f t="shared" si="3"/>
        <v>長野県　木曽町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49.5</v>
      </c>
      <c r="P6" s="34">
        <f t="shared" si="3"/>
        <v>45.36</v>
      </c>
      <c r="Q6" s="34">
        <f t="shared" si="3"/>
        <v>3888</v>
      </c>
      <c r="R6" s="34">
        <f t="shared" si="3"/>
        <v>11415</v>
      </c>
      <c r="S6" s="34">
        <f t="shared" si="3"/>
        <v>476.03</v>
      </c>
      <c r="T6" s="34">
        <f t="shared" si="3"/>
        <v>23.98</v>
      </c>
      <c r="U6" s="34">
        <f t="shared" si="3"/>
        <v>5110</v>
      </c>
      <c r="V6" s="34">
        <f t="shared" si="3"/>
        <v>6.1</v>
      </c>
      <c r="W6" s="34">
        <f t="shared" si="3"/>
        <v>837.7</v>
      </c>
      <c r="X6" s="35">
        <f>IF(X7="",NA(),X7)</f>
        <v>110.69</v>
      </c>
      <c r="Y6" s="35">
        <f t="shared" ref="Y6:AG6" si="4">IF(Y7="",NA(),Y7)</f>
        <v>113.73</v>
      </c>
      <c r="Z6" s="35">
        <f t="shared" si="4"/>
        <v>113.66</v>
      </c>
      <c r="AA6" s="35">
        <f t="shared" si="4"/>
        <v>108.89</v>
      </c>
      <c r="AB6" s="35">
        <f t="shared" si="4"/>
        <v>107.38</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998.1</v>
      </c>
      <c r="AU6" s="35">
        <f t="shared" ref="AU6:BC6" si="6">IF(AU7="",NA(),AU7)</f>
        <v>84.97</v>
      </c>
      <c r="AV6" s="35">
        <f t="shared" si="6"/>
        <v>101.91</v>
      </c>
      <c r="AW6" s="35">
        <f t="shared" si="6"/>
        <v>111.64</v>
      </c>
      <c r="AX6" s="35">
        <f t="shared" si="6"/>
        <v>95.81</v>
      </c>
      <c r="AY6" s="35">
        <f t="shared" si="6"/>
        <v>1164.51</v>
      </c>
      <c r="AZ6" s="35">
        <f t="shared" si="6"/>
        <v>434.72</v>
      </c>
      <c r="BA6" s="35">
        <f t="shared" si="6"/>
        <v>416.14</v>
      </c>
      <c r="BB6" s="35">
        <f t="shared" si="6"/>
        <v>371.89</v>
      </c>
      <c r="BC6" s="35">
        <f t="shared" si="6"/>
        <v>293.23</v>
      </c>
      <c r="BD6" s="34" t="str">
        <f>IF(BD7="","",IF(BD7="-","【-】","【"&amp;SUBSTITUTE(TEXT(BD7,"#,##0.00"),"-","△")&amp;"】"))</f>
        <v>【264.34】</v>
      </c>
      <c r="BE6" s="35">
        <f>IF(BE7="",NA(),BE7)</f>
        <v>847.94</v>
      </c>
      <c r="BF6" s="35">
        <f t="shared" ref="BF6:BN6" si="7">IF(BF7="",NA(),BF7)</f>
        <v>857.6</v>
      </c>
      <c r="BG6" s="35">
        <f t="shared" si="7"/>
        <v>815.54</v>
      </c>
      <c r="BH6" s="35">
        <f t="shared" si="7"/>
        <v>774.71</v>
      </c>
      <c r="BI6" s="35">
        <f t="shared" si="7"/>
        <v>747.45</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108.19</v>
      </c>
      <c r="BQ6" s="35">
        <f t="shared" ref="BQ6:BY6" si="8">IF(BQ7="",NA(),BQ7)</f>
        <v>114.18</v>
      </c>
      <c r="BR6" s="35">
        <f t="shared" si="8"/>
        <v>114.16</v>
      </c>
      <c r="BS6" s="35">
        <f t="shared" si="8"/>
        <v>108.48</v>
      </c>
      <c r="BT6" s="35">
        <f t="shared" si="8"/>
        <v>105.27</v>
      </c>
      <c r="BU6" s="35">
        <f t="shared" si="8"/>
        <v>90.64</v>
      </c>
      <c r="BV6" s="35">
        <f t="shared" si="8"/>
        <v>93.66</v>
      </c>
      <c r="BW6" s="35">
        <f t="shared" si="8"/>
        <v>92.76</v>
      </c>
      <c r="BX6" s="35">
        <f t="shared" si="8"/>
        <v>93.28</v>
      </c>
      <c r="BY6" s="35">
        <f t="shared" si="8"/>
        <v>87.51</v>
      </c>
      <c r="BZ6" s="34" t="str">
        <f>IF(BZ7="","",IF(BZ7="-","【-】","【"&amp;SUBSTITUTE(TEXT(BZ7,"#,##0.00"),"-","△")&amp;"】"))</f>
        <v>【104.36】</v>
      </c>
      <c r="CA6" s="35">
        <f>IF(CA7="",NA(),CA7)</f>
        <v>201.4</v>
      </c>
      <c r="CB6" s="35">
        <f t="shared" ref="CB6:CJ6" si="9">IF(CB7="",NA(),CB7)</f>
        <v>191.41</v>
      </c>
      <c r="CC6" s="35">
        <f t="shared" si="9"/>
        <v>191.3</v>
      </c>
      <c r="CD6" s="35">
        <f t="shared" si="9"/>
        <v>200.51</v>
      </c>
      <c r="CE6" s="35">
        <f t="shared" si="9"/>
        <v>207.63</v>
      </c>
      <c r="CF6" s="35">
        <f t="shared" si="9"/>
        <v>213.52</v>
      </c>
      <c r="CG6" s="35">
        <f t="shared" si="9"/>
        <v>208.21</v>
      </c>
      <c r="CH6" s="35">
        <f t="shared" si="9"/>
        <v>208.67</v>
      </c>
      <c r="CI6" s="35">
        <f t="shared" si="9"/>
        <v>208.29</v>
      </c>
      <c r="CJ6" s="35">
        <f t="shared" si="9"/>
        <v>218.42</v>
      </c>
      <c r="CK6" s="34" t="str">
        <f>IF(CK7="","",IF(CK7="-","【-】","【"&amp;SUBSTITUTE(TEXT(CK7,"#,##0.00"),"-","△")&amp;"】"))</f>
        <v>【165.71】</v>
      </c>
      <c r="CL6" s="35">
        <f>IF(CL7="",NA(),CL7)</f>
        <v>51.49</v>
      </c>
      <c r="CM6" s="35">
        <f t="shared" ref="CM6:CU6" si="10">IF(CM7="",NA(),CM7)</f>
        <v>52.52</v>
      </c>
      <c r="CN6" s="35">
        <f t="shared" si="10"/>
        <v>52.91</v>
      </c>
      <c r="CO6" s="35">
        <f t="shared" si="10"/>
        <v>79.8</v>
      </c>
      <c r="CP6" s="35">
        <f t="shared" si="10"/>
        <v>76.62</v>
      </c>
      <c r="CQ6" s="35">
        <f t="shared" si="10"/>
        <v>49.77</v>
      </c>
      <c r="CR6" s="35">
        <f t="shared" si="10"/>
        <v>49.22</v>
      </c>
      <c r="CS6" s="35">
        <f t="shared" si="10"/>
        <v>49.08</v>
      </c>
      <c r="CT6" s="35">
        <f t="shared" si="10"/>
        <v>49.32</v>
      </c>
      <c r="CU6" s="35">
        <f t="shared" si="10"/>
        <v>50.24</v>
      </c>
      <c r="CV6" s="34" t="str">
        <f>IF(CV7="","",IF(CV7="-","【-】","【"&amp;SUBSTITUTE(TEXT(CV7,"#,##0.00"),"-","△")&amp;"】"))</f>
        <v>【60.41】</v>
      </c>
      <c r="CW6" s="35">
        <f>IF(CW7="",NA(),CW7)</f>
        <v>93.42</v>
      </c>
      <c r="CX6" s="35">
        <f t="shared" ref="CX6:DF6" si="11">IF(CX7="",NA(),CX7)</f>
        <v>85.96</v>
      </c>
      <c r="CY6" s="35">
        <f t="shared" si="11"/>
        <v>85.5</v>
      </c>
      <c r="CZ6" s="35">
        <f t="shared" si="11"/>
        <v>57.09</v>
      </c>
      <c r="DA6" s="35">
        <f t="shared" si="11"/>
        <v>59.61</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30.41</v>
      </c>
      <c r="DI6" s="35">
        <f t="shared" ref="DI6:DQ6" si="12">IF(DI7="",NA(),DI7)</f>
        <v>44.61</v>
      </c>
      <c r="DJ6" s="35">
        <f t="shared" si="12"/>
        <v>46.75</v>
      </c>
      <c r="DK6" s="35">
        <f t="shared" si="12"/>
        <v>48.97</v>
      </c>
      <c r="DL6" s="35">
        <f t="shared" si="12"/>
        <v>50.64</v>
      </c>
      <c r="DM6" s="35">
        <f t="shared" si="12"/>
        <v>36.43</v>
      </c>
      <c r="DN6" s="35">
        <f t="shared" si="12"/>
        <v>46.12</v>
      </c>
      <c r="DO6" s="35">
        <f t="shared" si="12"/>
        <v>47.44</v>
      </c>
      <c r="DP6" s="35">
        <f t="shared" si="12"/>
        <v>48.3</v>
      </c>
      <c r="DQ6" s="35">
        <f t="shared" si="12"/>
        <v>45.14</v>
      </c>
      <c r="DR6" s="34" t="str">
        <f>IF(DR7="","",IF(DR7="-","【-】","【"&amp;SUBSTITUTE(TEXT(DR7,"#,##0.00"),"-","△")&amp;"】"))</f>
        <v>【48.12】</v>
      </c>
      <c r="DS6" s="35">
        <f>IF(DS7="",NA(),DS7)</f>
        <v>7.55</v>
      </c>
      <c r="DT6" s="35">
        <f t="shared" ref="DT6:EB6" si="13">IF(DT7="",NA(),DT7)</f>
        <v>7.15</v>
      </c>
      <c r="DU6" s="35">
        <f t="shared" si="13"/>
        <v>4.3499999999999996</v>
      </c>
      <c r="DV6" s="35">
        <f t="shared" si="13"/>
        <v>4.3499999999999996</v>
      </c>
      <c r="DW6" s="35">
        <f t="shared" si="13"/>
        <v>4.34</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0.06</v>
      </c>
      <c r="EE6" s="35">
        <f t="shared" ref="EE6:EM6" si="14">IF(EE7="",NA(),EE7)</f>
        <v>0.4</v>
      </c>
      <c r="EF6" s="35">
        <f t="shared" si="14"/>
        <v>0.04</v>
      </c>
      <c r="EG6" s="35">
        <f t="shared" si="14"/>
        <v>0.02</v>
      </c>
      <c r="EH6" s="35">
        <f t="shared" si="14"/>
        <v>0.02</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204323</v>
      </c>
      <c r="D7" s="37">
        <v>46</v>
      </c>
      <c r="E7" s="37">
        <v>1</v>
      </c>
      <c r="F7" s="37">
        <v>0</v>
      </c>
      <c r="G7" s="37">
        <v>1</v>
      </c>
      <c r="H7" s="37" t="s">
        <v>105</v>
      </c>
      <c r="I7" s="37" t="s">
        <v>106</v>
      </c>
      <c r="J7" s="37" t="s">
        <v>107</v>
      </c>
      <c r="K7" s="37" t="s">
        <v>108</v>
      </c>
      <c r="L7" s="37" t="s">
        <v>109</v>
      </c>
      <c r="M7" s="37" t="s">
        <v>110</v>
      </c>
      <c r="N7" s="38" t="s">
        <v>111</v>
      </c>
      <c r="O7" s="38">
        <v>49.5</v>
      </c>
      <c r="P7" s="38">
        <v>45.36</v>
      </c>
      <c r="Q7" s="38">
        <v>3888</v>
      </c>
      <c r="R7" s="38">
        <v>11415</v>
      </c>
      <c r="S7" s="38">
        <v>476.03</v>
      </c>
      <c r="T7" s="38">
        <v>23.98</v>
      </c>
      <c r="U7" s="38">
        <v>5110</v>
      </c>
      <c r="V7" s="38">
        <v>6.1</v>
      </c>
      <c r="W7" s="38">
        <v>837.7</v>
      </c>
      <c r="X7" s="38">
        <v>110.69</v>
      </c>
      <c r="Y7" s="38">
        <v>113.73</v>
      </c>
      <c r="Z7" s="38">
        <v>113.66</v>
      </c>
      <c r="AA7" s="38">
        <v>108.89</v>
      </c>
      <c r="AB7" s="38">
        <v>107.38</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998.1</v>
      </c>
      <c r="AU7" s="38">
        <v>84.97</v>
      </c>
      <c r="AV7" s="38">
        <v>101.91</v>
      </c>
      <c r="AW7" s="38">
        <v>111.64</v>
      </c>
      <c r="AX7" s="38">
        <v>95.81</v>
      </c>
      <c r="AY7" s="38">
        <v>1164.51</v>
      </c>
      <c r="AZ7" s="38">
        <v>434.72</v>
      </c>
      <c r="BA7" s="38">
        <v>416.14</v>
      </c>
      <c r="BB7" s="38">
        <v>371.89</v>
      </c>
      <c r="BC7" s="38">
        <v>293.23</v>
      </c>
      <c r="BD7" s="38">
        <v>264.33999999999997</v>
      </c>
      <c r="BE7" s="38">
        <v>847.94</v>
      </c>
      <c r="BF7" s="38">
        <v>857.6</v>
      </c>
      <c r="BG7" s="38">
        <v>815.54</v>
      </c>
      <c r="BH7" s="38">
        <v>774.71</v>
      </c>
      <c r="BI7" s="38">
        <v>747.45</v>
      </c>
      <c r="BJ7" s="38">
        <v>498.27</v>
      </c>
      <c r="BK7" s="38">
        <v>495.76</v>
      </c>
      <c r="BL7" s="38">
        <v>487.22</v>
      </c>
      <c r="BM7" s="38">
        <v>483.11</v>
      </c>
      <c r="BN7" s="38">
        <v>542.29999999999995</v>
      </c>
      <c r="BO7" s="38">
        <v>274.27</v>
      </c>
      <c r="BP7" s="38">
        <v>108.19</v>
      </c>
      <c r="BQ7" s="38">
        <v>114.18</v>
      </c>
      <c r="BR7" s="38">
        <v>114.16</v>
      </c>
      <c r="BS7" s="38">
        <v>108.48</v>
      </c>
      <c r="BT7" s="38">
        <v>105.27</v>
      </c>
      <c r="BU7" s="38">
        <v>90.64</v>
      </c>
      <c r="BV7" s="38">
        <v>93.66</v>
      </c>
      <c r="BW7" s="38">
        <v>92.76</v>
      </c>
      <c r="BX7" s="38">
        <v>93.28</v>
      </c>
      <c r="BY7" s="38">
        <v>87.51</v>
      </c>
      <c r="BZ7" s="38">
        <v>104.36</v>
      </c>
      <c r="CA7" s="38">
        <v>201.4</v>
      </c>
      <c r="CB7" s="38">
        <v>191.41</v>
      </c>
      <c r="CC7" s="38">
        <v>191.3</v>
      </c>
      <c r="CD7" s="38">
        <v>200.51</v>
      </c>
      <c r="CE7" s="38">
        <v>207.63</v>
      </c>
      <c r="CF7" s="38">
        <v>213.52</v>
      </c>
      <c r="CG7" s="38">
        <v>208.21</v>
      </c>
      <c r="CH7" s="38">
        <v>208.67</v>
      </c>
      <c r="CI7" s="38">
        <v>208.29</v>
      </c>
      <c r="CJ7" s="38">
        <v>218.42</v>
      </c>
      <c r="CK7" s="38">
        <v>165.71</v>
      </c>
      <c r="CL7" s="38">
        <v>51.49</v>
      </c>
      <c r="CM7" s="38">
        <v>52.52</v>
      </c>
      <c r="CN7" s="38">
        <v>52.91</v>
      </c>
      <c r="CO7" s="38">
        <v>79.8</v>
      </c>
      <c r="CP7" s="38">
        <v>76.62</v>
      </c>
      <c r="CQ7" s="38">
        <v>49.77</v>
      </c>
      <c r="CR7" s="38">
        <v>49.22</v>
      </c>
      <c r="CS7" s="38">
        <v>49.08</v>
      </c>
      <c r="CT7" s="38">
        <v>49.32</v>
      </c>
      <c r="CU7" s="38">
        <v>50.24</v>
      </c>
      <c r="CV7" s="38">
        <v>60.41</v>
      </c>
      <c r="CW7" s="38">
        <v>93.42</v>
      </c>
      <c r="CX7" s="38">
        <v>85.96</v>
      </c>
      <c r="CY7" s="38">
        <v>85.5</v>
      </c>
      <c r="CZ7" s="38">
        <v>57.09</v>
      </c>
      <c r="DA7" s="38">
        <v>59.61</v>
      </c>
      <c r="DB7" s="38">
        <v>79.98</v>
      </c>
      <c r="DC7" s="38">
        <v>79.48</v>
      </c>
      <c r="DD7" s="38">
        <v>79.3</v>
      </c>
      <c r="DE7" s="38">
        <v>79.34</v>
      </c>
      <c r="DF7" s="38">
        <v>78.650000000000006</v>
      </c>
      <c r="DG7" s="38">
        <v>89.93</v>
      </c>
      <c r="DH7" s="38">
        <v>30.41</v>
      </c>
      <c r="DI7" s="38">
        <v>44.61</v>
      </c>
      <c r="DJ7" s="38">
        <v>46.75</v>
      </c>
      <c r="DK7" s="38">
        <v>48.97</v>
      </c>
      <c r="DL7" s="38">
        <v>50.64</v>
      </c>
      <c r="DM7" s="38">
        <v>36.43</v>
      </c>
      <c r="DN7" s="38">
        <v>46.12</v>
      </c>
      <c r="DO7" s="38">
        <v>47.44</v>
      </c>
      <c r="DP7" s="38">
        <v>48.3</v>
      </c>
      <c r="DQ7" s="38">
        <v>45.14</v>
      </c>
      <c r="DR7" s="38">
        <v>48.12</v>
      </c>
      <c r="DS7" s="38">
        <v>7.55</v>
      </c>
      <c r="DT7" s="38">
        <v>7.15</v>
      </c>
      <c r="DU7" s="38">
        <v>4.3499999999999996</v>
      </c>
      <c r="DV7" s="38">
        <v>4.3499999999999996</v>
      </c>
      <c r="DW7" s="38">
        <v>4.34</v>
      </c>
      <c r="DX7" s="38">
        <v>8.7200000000000006</v>
      </c>
      <c r="DY7" s="38">
        <v>9.86</v>
      </c>
      <c r="DZ7" s="38">
        <v>11.16</v>
      </c>
      <c r="EA7" s="38">
        <v>12.43</v>
      </c>
      <c r="EB7" s="38">
        <v>13.58</v>
      </c>
      <c r="EC7" s="38">
        <v>15.89</v>
      </c>
      <c r="ED7" s="38">
        <v>0.06</v>
      </c>
      <c r="EE7" s="38">
        <v>0.4</v>
      </c>
      <c r="EF7" s="38">
        <v>0.04</v>
      </c>
      <c r="EG7" s="38">
        <v>0.02</v>
      </c>
      <c r="EH7" s="38">
        <v>0.02</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2019-02-07T04:51:15Z</cp:lastPrinted>
  <dcterms:created xsi:type="dcterms:W3CDTF">2018-12-03T08:31:39Z</dcterms:created>
  <dcterms:modified xsi:type="dcterms:W3CDTF">2019-02-20T11:45:17Z</dcterms:modified>
  <cp:category/>
</cp:coreProperties>
</file>