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QnN0i7Bx1tMQXH2mbf1/4qUZwDD+uOt92WRIzF3IU+ByDs1hibIXJJef8PMMw7xPEDTvO5xMyjVp9Zzirrjlg==" workbookSaltValue="xHglExhATb5NAjyextduV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51" i="4"/>
  <c r="LT76" i="4"/>
  <c r="GQ51" i="4"/>
  <c r="LH30" i="4"/>
  <c r="GQ30" i="4"/>
  <c r="IE76" i="4"/>
  <c r="BZ30" i="4"/>
  <c r="BG30" i="4"/>
  <c r="LE76" i="4"/>
  <c r="AV76" i="4"/>
  <c r="KO51" i="4"/>
  <c r="FX51" i="4"/>
  <c r="HP76" i="4"/>
  <c r="FX30" i="4"/>
  <c r="KO30" i="4"/>
  <c r="BG51" i="4"/>
  <c r="HA76" i="4"/>
  <c r="AN51" i="4"/>
  <c r="FE30" i="4"/>
  <c r="AG76" i="4"/>
  <c r="JV30" i="4"/>
  <c r="AN30" i="4"/>
  <c r="FE51" i="4"/>
  <c r="JV51" i="4"/>
  <c r="KP76" i="4"/>
  <c r="KA76" i="4"/>
  <c r="EL51" i="4"/>
  <c r="JC30" i="4"/>
  <c r="GL76" i="4"/>
  <c r="U51" i="4"/>
  <c r="EL30" i="4"/>
  <c r="U30" i="4"/>
  <c r="R76" i="4"/>
  <c r="JC51"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<sst xmlns="http://schemas.openxmlformats.org/spreadsheetml/2006/main" count="287" uniqueCount="146">
  <si>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</si>
  <si>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</si>
  <si>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</si>
  <si>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</si>
  <si>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</si>
  <si>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</si>
  <si>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</si>
  <si>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</si>
  <si>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</si>
  <si>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</si>
  <si>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</si>
  <si>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</si>
  <si>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</si>
  <si>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</si>
  <si>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</si>
  <si>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</si>
  <si>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</si>
  <si>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</si>
  <si>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</si>
  <si>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</si>
  <si>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</si>
  <si>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</si>
  <si>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</si>
  <si>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</si>
  <si>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</si>
  <si>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</si>
  <si>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</si>
  <si>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</si>
  <si>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</si>
  <si>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</si>
  <si>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</si>
  <si>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</si>
  <si>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</si>
  <si>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</si>
  <si>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</si>
  <si>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</si>
  <si>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</si>
  <si>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</si>
  <si>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</si>
  <si>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</si>
  <si>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</si>
  <si>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</si>
  <si>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</si>
  <si>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</si>
  <si>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</si>
  <si>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</si>
  <si>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</si>
  <si>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</si>
  <si>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</si>
  <si>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</si>
  <si>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</si>
  <si>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</si>
  <si>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</si>
  <si>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</si>
  <si>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</si>
  <si>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</si>
  <si>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</si>
  <si>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</si>
  <si>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</si>
  <si>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</si>
  <si>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</si>
  <si>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</si>
  <si>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</si>
  <si>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</si>
  <si>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</si>
  <si>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</si>
  <si>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</si>
  <si>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</si>
  <si>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</si>
  <si>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</si>
  <si>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</si>
  <si>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</si>
  <si>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</si>
  <si>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</si>
  <si>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</si>
  <si>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</si>
  <si>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</si>
  <si>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</si>
  <si>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</si>
  <si>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</si>
  <si>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</si>
  <si>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</si>
  <si>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</si>
  <si>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</si>
  <si>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</si>
  <si>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</si>
  <si>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</si>
  <si>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</si>
  <si>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</si>
  <si>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</si>
  <si>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</si>
  <si>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</si>
  <si>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</si>
  <si>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</si>
  <si>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</si>
  <si>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</si>
  <si>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</si>
  <si>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</si>
  <si>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</si>
  <si>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</si>
  <si>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</si>
  <si>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</si>
  <si>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</si>
  <si>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</si>
  <si>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</si>
  <si>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</si>
  <si>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</si>
  <si>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</si>
  <si>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</si>
  <si>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</si>
  <si>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</si>
  <si>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</si>
  <si>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</si>
  <si>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</si>
  <si>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当該値(N-4)</t>
    <phoneticPr fontId="5"/>
  </si>
  <si>
    <t>当該値(N-2)</t>
    <phoneticPr fontId="5"/>
  </si>
  <si>
    <t>当該値(N-2)</t>
    <phoneticPr fontId="5"/>
  </si>
  <si>
    <t>当該値(N)</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</si>
  <si>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</si>
  <si>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</si>
  <si>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</si>
  <si>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</si>
  <si>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</si>
  <si>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</si>
  <si>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</si>
  <si>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南木曽町</t>
  </si>
  <si>
    <t>町営妻籠宿有料駐車場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</si>
  <si>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</si>
  <si>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</si>
  <si>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</si>
  <si>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</si>
  <si>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</si>
  <si>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</si>
  <si>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</si>
  <si>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</si>
  <si>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</si>
  <si>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</si>
  <si>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</si>
  <si>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</si>
  <si>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</si>
  <si>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</si>
  <si>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</si>
  <si>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に当町での土石流災害、御嶽山噴火、長野県神城断層地震が発生し、この影響を受けて、妻籠宿に訪れる観光客が減少し、駐車場使用料も減少しているため、一般会計から不足分を繰り入れて経営している状況である。
　妻籠宿という保存地区内にある施設のため、町並みや景観に配慮した運営を行っており、使用料以外に収益を得るような方法は好ましくないと考える。</t>
    <rPh sb="1" eb="3">
      <t>ヘイセイ</t>
    </rPh>
    <rPh sb="5" eb="6">
      <t>ネン</t>
    </rPh>
    <rPh sb="7" eb="9">
      <t>トウチョウ</t>
    </rPh>
    <rPh sb="11" eb="14">
      <t>ドセキリュウ</t>
    </rPh>
    <rPh sb="14" eb="16">
      <t>サイガイ</t>
    </rPh>
    <rPh sb="17" eb="20">
      <t>オンタケサン</t>
    </rPh>
    <rPh sb="20" eb="22">
      <t>フンカ</t>
    </rPh>
    <rPh sb="23" eb="26">
      <t>ナガノケン</t>
    </rPh>
    <rPh sb="26" eb="27">
      <t>カミ</t>
    </rPh>
    <rPh sb="27" eb="28">
      <t>シロ</t>
    </rPh>
    <rPh sb="28" eb="30">
      <t>ダンソウ</t>
    </rPh>
    <rPh sb="30" eb="32">
      <t>ジシン</t>
    </rPh>
    <rPh sb="33" eb="35">
      <t>ハッセイ</t>
    </rPh>
    <rPh sb="39" eb="41">
      <t>エイキョウ</t>
    </rPh>
    <rPh sb="42" eb="43">
      <t>ウ</t>
    </rPh>
    <rPh sb="46" eb="48">
      <t>ツマゴ</t>
    </rPh>
    <rPh sb="48" eb="49">
      <t>シュク</t>
    </rPh>
    <rPh sb="50" eb="51">
      <t>オトズ</t>
    </rPh>
    <rPh sb="53" eb="56">
      <t>カンコウキャク</t>
    </rPh>
    <rPh sb="57" eb="59">
      <t>ゲンショウ</t>
    </rPh>
    <rPh sb="61" eb="64">
      <t>チュウシャジョウ</t>
    </rPh>
    <rPh sb="64" eb="67">
      <t>シヨウリョウ</t>
    </rPh>
    <rPh sb="68" eb="70">
      <t>ゲンショウ</t>
    </rPh>
    <rPh sb="77" eb="79">
      <t>イッパン</t>
    </rPh>
    <rPh sb="79" eb="81">
      <t>カイケイ</t>
    </rPh>
    <rPh sb="83" eb="86">
      <t>フソクブン</t>
    </rPh>
    <rPh sb="87" eb="88">
      <t>ク</t>
    </rPh>
    <rPh sb="89" eb="90">
      <t>イ</t>
    </rPh>
    <rPh sb="92" eb="94">
      <t>ケイエイ</t>
    </rPh>
    <rPh sb="98" eb="100">
      <t>ジョウキョウ</t>
    </rPh>
    <rPh sb="106" eb="108">
      <t>ツマゴ</t>
    </rPh>
    <rPh sb="108" eb="109">
      <t>シュク</t>
    </rPh>
    <rPh sb="112" eb="114">
      <t>ホゾン</t>
    </rPh>
    <rPh sb="114" eb="116">
      <t>チク</t>
    </rPh>
    <rPh sb="116" eb="117">
      <t>ナイ</t>
    </rPh>
    <rPh sb="120" eb="122">
      <t>シセツ</t>
    </rPh>
    <rPh sb="126" eb="128">
      <t>マチナ</t>
    </rPh>
    <rPh sb="130" eb="132">
      <t>ケイカン</t>
    </rPh>
    <rPh sb="133" eb="135">
      <t>ハイリョ</t>
    </rPh>
    <rPh sb="137" eb="139">
      <t>ウンエイ</t>
    </rPh>
    <rPh sb="140" eb="141">
      <t>オコナ</t>
    </rPh>
    <rPh sb="146" eb="149">
      <t>シヨウリョウ</t>
    </rPh>
    <rPh sb="149" eb="151">
      <t>イガイ</t>
    </rPh>
    <rPh sb="152" eb="154">
      <t>シュウエキ</t>
    </rPh>
    <rPh sb="155" eb="156">
      <t>エ</t>
    </rPh>
    <rPh sb="160" eb="162">
      <t>ホウホウ</t>
    </rPh>
    <rPh sb="163" eb="164">
      <t>コノ</t>
    </rPh>
    <rPh sb="170" eb="171">
      <t>カンガ</t>
    </rPh>
    <phoneticPr fontId="5"/>
  </si>
  <si>
    <t>　実施計画に基づき管理棟等の修繕を行っていく。
　　平成30年度：第１～第３駐車場区画線補修
　　平成31年度：第２駐車場管理棟修理
　　平成34年度以降：第３駐車場管理棟修理</t>
    <rPh sb="1" eb="3">
      <t>ジッシ</t>
    </rPh>
    <rPh sb="3" eb="5">
      <t>ケイカク</t>
    </rPh>
    <rPh sb="6" eb="7">
      <t>モト</t>
    </rPh>
    <rPh sb="9" eb="12">
      <t>カンリトウ</t>
    </rPh>
    <rPh sb="12" eb="13">
      <t>ナド</t>
    </rPh>
    <rPh sb="14" eb="16">
      <t>シュウゼン</t>
    </rPh>
    <rPh sb="17" eb="18">
      <t>オコナ</t>
    </rPh>
    <rPh sb="26" eb="28">
      <t>ヘイセイ</t>
    </rPh>
    <rPh sb="30" eb="32">
      <t>ネンド</t>
    </rPh>
    <rPh sb="33" eb="34">
      <t>ダイ</t>
    </rPh>
    <rPh sb="36" eb="37">
      <t>ダイ</t>
    </rPh>
    <rPh sb="38" eb="41">
      <t>チュウシャジョウ</t>
    </rPh>
    <rPh sb="41" eb="44">
      <t>クカクセン</t>
    </rPh>
    <rPh sb="44" eb="46">
      <t>ホシュウ</t>
    </rPh>
    <rPh sb="49" eb="51">
      <t>ヘイセイ</t>
    </rPh>
    <rPh sb="53" eb="55">
      <t>ネンド</t>
    </rPh>
    <rPh sb="56" eb="57">
      <t>ダイ</t>
    </rPh>
    <rPh sb="58" eb="61">
      <t>チュウシャジョウ</t>
    </rPh>
    <rPh sb="61" eb="64">
      <t>カンリトウ</t>
    </rPh>
    <rPh sb="64" eb="66">
      <t>シュウリ</t>
    </rPh>
    <rPh sb="69" eb="71">
      <t>ヘイセイ</t>
    </rPh>
    <rPh sb="73" eb="75">
      <t>ネンド</t>
    </rPh>
    <rPh sb="75" eb="77">
      <t>イコウ</t>
    </rPh>
    <rPh sb="78" eb="79">
      <t>ダイ</t>
    </rPh>
    <rPh sb="80" eb="83">
      <t>チュウシャジョウ</t>
    </rPh>
    <rPh sb="83" eb="86">
      <t>カンリトウ</t>
    </rPh>
    <rPh sb="86" eb="88">
      <t>シュウリ</t>
    </rPh>
    <phoneticPr fontId="5"/>
  </si>
  <si>
    <t>　平成26年に当町での土石流災害、御嶽山噴火、長野県神城断層地震が発生し、妻籠宿を中心とした当町の観光は大きく影響を受けて観光客が減少しているため、稼働率が低い状況である。さらにバス旅行の単価増や旅行形態の多様化により、今後の運営を考えたとしても楽観はできないと分析する。</t>
    <rPh sb="1" eb="3">
      <t>ヘイセイ</t>
    </rPh>
    <rPh sb="5" eb="6">
      <t>ネン</t>
    </rPh>
    <rPh sb="7" eb="9">
      <t>トウチョウ</t>
    </rPh>
    <rPh sb="11" eb="14">
      <t>ドセキリュウ</t>
    </rPh>
    <rPh sb="14" eb="16">
      <t>サイガイ</t>
    </rPh>
    <rPh sb="17" eb="20">
      <t>オンタケサン</t>
    </rPh>
    <rPh sb="20" eb="22">
      <t>フンカ</t>
    </rPh>
    <rPh sb="23" eb="26">
      <t>ナガノケン</t>
    </rPh>
    <rPh sb="26" eb="27">
      <t>カミ</t>
    </rPh>
    <rPh sb="27" eb="28">
      <t>シロ</t>
    </rPh>
    <rPh sb="28" eb="30">
      <t>ダンソウ</t>
    </rPh>
    <rPh sb="30" eb="32">
      <t>ジシン</t>
    </rPh>
    <rPh sb="33" eb="35">
      <t>ハッセイ</t>
    </rPh>
    <rPh sb="37" eb="39">
      <t>ツマゴ</t>
    </rPh>
    <rPh sb="39" eb="40">
      <t>シュク</t>
    </rPh>
    <rPh sb="41" eb="43">
      <t>チュウシン</t>
    </rPh>
    <rPh sb="46" eb="48">
      <t>トウチョウ</t>
    </rPh>
    <rPh sb="49" eb="51">
      <t>カンコウ</t>
    </rPh>
    <rPh sb="52" eb="53">
      <t>オオ</t>
    </rPh>
    <rPh sb="55" eb="57">
      <t>エイキョウ</t>
    </rPh>
    <rPh sb="58" eb="59">
      <t>ウ</t>
    </rPh>
    <rPh sb="61" eb="64">
      <t>カンコウキャク</t>
    </rPh>
    <rPh sb="65" eb="67">
      <t>ゲンショウ</t>
    </rPh>
    <rPh sb="74" eb="76">
      <t>カドウ</t>
    </rPh>
    <rPh sb="76" eb="77">
      <t>リツ</t>
    </rPh>
    <rPh sb="78" eb="79">
      <t>ヒク</t>
    </rPh>
    <rPh sb="80" eb="82">
      <t>ジョウキョウ</t>
    </rPh>
    <rPh sb="91" eb="93">
      <t>リョコウ</t>
    </rPh>
    <rPh sb="94" eb="96">
      <t>タンカ</t>
    </rPh>
    <rPh sb="96" eb="97">
      <t>ゾウ</t>
    </rPh>
    <rPh sb="98" eb="100">
      <t>リョコウ</t>
    </rPh>
    <rPh sb="100" eb="102">
      <t>ケイタイ</t>
    </rPh>
    <rPh sb="103" eb="106">
      <t>タヨウカ</t>
    </rPh>
    <rPh sb="110" eb="112">
      <t>コンゴ</t>
    </rPh>
    <rPh sb="113" eb="115">
      <t>ウンエイ</t>
    </rPh>
    <rPh sb="116" eb="117">
      <t>カンガ</t>
    </rPh>
    <rPh sb="123" eb="125">
      <t>ラッカン</t>
    </rPh>
    <rPh sb="131" eb="133">
      <t>ブンセキ</t>
    </rPh>
    <phoneticPr fontId="5"/>
  </si>
  <si>
    <t>　当駐車場は、商業用駐車場と違い、妻籠宿へ観光に来ていただいたお客様のための駐車場であるため、多くの観光客に来ていただけるよう、地元と協力して観光振興に力を入れて集客に取り組んでいく。
　現在は、車での来訪者に向けて、サービスエリアや道の駅等の車が立ち寄る場所へパンフレット配置や専門フリーペーパーへの広告掲載等により妻籠宿のＰＲを実施している。</t>
    <rPh sb="1" eb="2">
      <t>トウ</t>
    </rPh>
    <rPh sb="2" eb="5">
      <t>チュウシャジョウ</t>
    </rPh>
    <rPh sb="7" eb="10">
      <t>ショウギョウヨウ</t>
    </rPh>
    <rPh sb="10" eb="13">
      <t>チュウシャジョウ</t>
    </rPh>
    <rPh sb="14" eb="15">
      <t>チガ</t>
    </rPh>
    <rPh sb="17" eb="19">
      <t>ツマゴ</t>
    </rPh>
    <rPh sb="19" eb="20">
      <t>シュク</t>
    </rPh>
    <rPh sb="21" eb="23">
      <t>カンコウ</t>
    </rPh>
    <rPh sb="24" eb="25">
      <t>キ</t>
    </rPh>
    <rPh sb="32" eb="34">
      <t>キャクサマ</t>
    </rPh>
    <rPh sb="38" eb="41">
      <t>チュウシャジョウ</t>
    </rPh>
    <rPh sb="47" eb="48">
      <t>オオ</t>
    </rPh>
    <rPh sb="50" eb="53">
      <t>カンコウキャク</t>
    </rPh>
    <rPh sb="54" eb="55">
      <t>キ</t>
    </rPh>
    <rPh sb="64" eb="66">
      <t>ジモト</t>
    </rPh>
    <rPh sb="67" eb="69">
      <t>キョウリョク</t>
    </rPh>
    <rPh sb="71" eb="73">
      <t>カンコウ</t>
    </rPh>
    <rPh sb="73" eb="75">
      <t>シンコウ</t>
    </rPh>
    <rPh sb="76" eb="77">
      <t>チカラ</t>
    </rPh>
    <rPh sb="78" eb="79">
      <t>イ</t>
    </rPh>
    <rPh sb="81" eb="83">
      <t>シュウキャク</t>
    </rPh>
    <rPh sb="84" eb="85">
      <t>ト</t>
    </rPh>
    <rPh sb="86" eb="87">
      <t>ク</t>
    </rPh>
    <rPh sb="94" eb="96">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</si>
</sst>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113.6</c:v>
                </c:pt>
                <c:pt idx="1">
                  <c:v>97.9</c:v>
                </c:pt>
                <c:pt idx="2">
                  <c:v>107.5</c:v>
                </c:pt>
                <c:pt idx="3">
                  <c:v>90.8</c:v>
                </c:pt>
                <c:pt idx="4">
                  <c:v>109.5</c:v>
                </c:pt>
              </c:numCache>
            </c:numRef>
          </c:val>
          <c:extLst xmlns:c16r2="http://schemas.microsoft.com/office/drawing/2015/06/chart">
            <c:ext xmlns:c16="http://schemas.microsoft.com/office/drawing/2014/chart" uri="{C3380CC4-5D6E-409C-BE32-E72D297353CC}">
              <c16:uniqueId val="{00000000-C757-47F1-807C-AF0FCFD4357A}"/>
            </c:ext>
          </c:extLst>
        </c:ser>
        <c:dLbls>
          <c:showLegendKey val="0"/>
          <c:showVal val="0"/>
          <c:showCatName val="0"/>
          <c:showSerName val="0"/>
          <c:showPercent val="0"/>
          <c:showBubbleSize val="0"/>
        </c:dLbls>
        <c:gapWidth val="150"/>
        <c:axId val="60436480"/>
        <c:axId val="769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757-47F1-807C-AF0FCFD4357A}"/>
            </c:ext>
          </c:extLst>
        </c:ser>
        <c:dLbls>
          <c:showLegendKey val="0"/>
          <c:showVal val="0"/>
          <c:showCatName val="0"/>
          <c:showSerName val="0"/>
          <c:showPercent val="0"/>
          <c:showBubbleSize val="0"/>
        </c:dLbls>
        <c:marker val="1"/>
        <c:smooth val="0"/>
        <c:axId val="60436480"/>
        <c:axId val="76955648"/>
      </c:lineChart>
      <c:dateAx>
        <c:axId val="60436480"/>
        <c:scaling>
          <c:orientation val="minMax"/>
        </c:scaling>
        <c:delete val="1"/>
        <c:axPos val="b"/>
        <c:numFmt formatCode="ge" sourceLinked="1"/>
        <c:majorTickMark val="none"/>
        <c:minorTickMark val="none"/>
        <c:tickLblPos val="none"/>
        <c:crossAx val="76955648"/>
        <c:crosses val="autoZero"/>
        <c:auto val="1"/>
        <c:lblOffset val="100"/>
        <c:baseTimeUnit val="years"/>
      </c:dateAx>
      <c:valAx>
        <c:axId val="7695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70.2</c:v>
                </c:pt>
                <c:pt idx="1">
                  <c:v>58.4</c:v>
                </c:pt>
                <c:pt idx="2">
                  <c:v>31.3</c:v>
                </c:pt>
                <c:pt idx="3">
                  <c:v>7.9</c:v>
                </c:pt>
                <c:pt idx="4">
                  <c:v>0</c:v>
                </c:pt>
              </c:numCache>
            </c:numRef>
          </c:val>
          <c:extLst xmlns:c16r2="http://schemas.microsoft.com/office/drawing/2015/06/chart">
            <c:ext xmlns:c16="http://schemas.microsoft.com/office/drawing/2014/chart" uri="{C3380CC4-5D6E-409C-BE32-E72D297353CC}">
              <c16:uniqueId val="{00000000-54FD-4868-A7A3-3B4544CB5806}"/>
            </c:ext>
          </c:extLst>
        </c:ser>
        <c:dLbls>
          <c:showLegendKey val="0"/>
          <c:showVal val="0"/>
          <c:showCatName val="0"/>
          <c:showSerName val="0"/>
          <c:showPercent val="0"/>
          <c:showBubbleSize val="0"/>
        </c:dLbls>
        <c:gapWidth val="150"/>
        <c:axId val="86001152"/>
        <c:axId val="860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54FD-4868-A7A3-3B4544CB5806}"/>
            </c:ext>
          </c:extLst>
        </c:ser>
        <c:dLbls>
          <c:showLegendKey val="0"/>
          <c:showVal val="0"/>
          <c:showCatName val="0"/>
          <c:showSerName val="0"/>
          <c:showPercent val="0"/>
          <c:showBubbleSize val="0"/>
        </c:dLbls>
        <c:marker val="1"/>
        <c:smooth val="0"/>
        <c:axId val="86001152"/>
        <c:axId val="86003072"/>
      </c:lineChart>
      <c:dateAx>
        <c:axId val="86001152"/>
        <c:scaling>
          <c:orientation val="minMax"/>
        </c:scaling>
        <c:delete val="1"/>
        <c:axPos val="b"/>
        <c:numFmt formatCode="ge" sourceLinked="1"/>
        <c:majorTickMark val="none"/>
        <c:minorTickMark val="none"/>
        <c:tickLblPos val="none"/>
        <c:crossAx val="86003072"/>
        <c:crosses val="autoZero"/>
        <c:auto val="1"/>
        <c:lblOffset val="100"/>
        <c:baseTimeUnit val="years"/>
      </c:dateAx>
      <c:valAx>
        <c:axId val="8600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2E4-44BA-955A-02456B02D6E6}"/>
            </c:ext>
          </c:extLst>
        </c:ser>
        <c:dLbls>
          <c:showLegendKey val="0"/>
          <c:showVal val="0"/>
          <c:showCatName val="0"/>
          <c:showSerName val="0"/>
          <c:showPercent val="0"/>
          <c:showBubbleSize val="0"/>
        </c:dLbls>
        <c:gapWidth val="150"/>
        <c:axId val="86045824"/>
        <c:axId val="860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2E4-44BA-955A-02456B02D6E6}"/>
            </c:ext>
          </c:extLst>
        </c:ser>
        <c:dLbls>
          <c:showLegendKey val="0"/>
          <c:showVal val="0"/>
          <c:showCatName val="0"/>
          <c:showSerName val="0"/>
          <c:showPercent val="0"/>
          <c:showBubbleSize val="0"/>
        </c:dLbls>
        <c:marker val="1"/>
        <c:smooth val="0"/>
        <c:axId val="86045824"/>
        <c:axId val="86047744"/>
      </c:lineChart>
      <c:dateAx>
        <c:axId val="86045824"/>
        <c:scaling>
          <c:orientation val="minMax"/>
        </c:scaling>
        <c:delete val="1"/>
        <c:axPos val="b"/>
        <c:numFmt formatCode="ge" sourceLinked="1"/>
        <c:majorTickMark val="none"/>
        <c:minorTickMark val="none"/>
        <c:tickLblPos val="none"/>
        <c:crossAx val="86047744"/>
        <c:crosses val="autoZero"/>
        <c:auto val="1"/>
        <c:lblOffset val="100"/>
        <c:baseTimeUnit val="years"/>
      </c:dateAx>
      <c:valAx>
        <c:axId val="8604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02D-4827-B907-AC5B36340DF1}"/>
            </c:ext>
          </c:extLst>
        </c:ser>
        <c:dLbls>
          <c:showLegendKey val="0"/>
          <c:showVal val="0"/>
          <c:showCatName val="0"/>
          <c:showSerName val="0"/>
          <c:showPercent val="0"/>
          <c:showBubbleSize val="0"/>
        </c:dLbls>
        <c:gapWidth val="150"/>
        <c:axId val="85750528"/>
        <c:axId val="85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02D-4827-B907-AC5B36340DF1}"/>
            </c:ext>
          </c:extLst>
        </c:ser>
        <c:dLbls>
          <c:showLegendKey val="0"/>
          <c:showVal val="0"/>
          <c:showCatName val="0"/>
          <c:showSerName val="0"/>
          <c:showPercent val="0"/>
          <c:showBubbleSize val="0"/>
        </c:dLbls>
        <c:marker val="1"/>
        <c:smooth val="0"/>
        <c:axId val="85750528"/>
        <c:axId val="85752448"/>
      </c:lineChart>
      <c:dateAx>
        <c:axId val="85750528"/>
        <c:scaling>
          <c:orientation val="minMax"/>
        </c:scaling>
        <c:delete val="1"/>
        <c:axPos val="b"/>
        <c:numFmt formatCode="ge" sourceLinked="1"/>
        <c:majorTickMark val="none"/>
        <c:minorTickMark val="none"/>
        <c:tickLblPos val="none"/>
        <c:crossAx val="85752448"/>
        <c:crosses val="autoZero"/>
        <c:auto val="1"/>
        <c:lblOffset val="100"/>
        <c:baseTimeUnit val="years"/>
      </c:dateAx>
      <c:valAx>
        <c:axId val="857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7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CE-4465-BCCF-6D32D824302C}"/>
            </c:ext>
          </c:extLst>
        </c:ser>
        <c:dLbls>
          <c:showLegendKey val="0"/>
          <c:showVal val="0"/>
          <c:showCatName val="0"/>
          <c:showSerName val="0"/>
          <c:showPercent val="0"/>
          <c:showBubbleSize val="0"/>
        </c:dLbls>
        <c:gapWidth val="150"/>
        <c:axId val="85854464"/>
        <c:axId val="858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A5CE-4465-BCCF-6D32D824302C}"/>
            </c:ext>
          </c:extLst>
        </c:ser>
        <c:dLbls>
          <c:showLegendKey val="0"/>
          <c:showVal val="0"/>
          <c:showCatName val="0"/>
          <c:showSerName val="0"/>
          <c:showPercent val="0"/>
          <c:showBubbleSize val="0"/>
        </c:dLbls>
        <c:marker val="1"/>
        <c:smooth val="0"/>
        <c:axId val="85854464"/>
        <c:axId val="85868928"/>
      </c:lineChart>
      <c:dateAx>
        <c:axId val="85854464"/>
        <c:scaling>
          <c:orientation val="minMax"/>
        </c:scaling>
        <c:delete val="1"/>
        <c:axPos val="b"/>
        <c:numFmt formatCode="ge" sourceLinked="1"/>
        <c:majorTickMark val="none"/>
        <c:minorTickMark val="none"/>
        <c:tickLblPos val="none"/>
        <c:crossAx val="85868928"/>
        <c:crosses val="autoZero"/>
        <c:auto val="1"/>
        <c:lblOffset val="100"/>
        <c:baseTimeUnit val="years"/>
      </c:dateAx>
      <c:valAx>
        <c:axId val="8586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A0-48C3-A04F-D629FD26CF47}"/>
            </c:ext>
          </c:extLst>
        </c:ser>
        <c:dLbls>
          <c:showLegendKey val="0"/>
          <c:showVal val="0"/>
          <c:showCatName val="0"/>
          <c:showSerName val="0"/>
          <c:showPercent val="0"/>
          <c:showBubbleSize val="0"/>
        </c:dLbls>
        <c:gapWidth val="150"/>
        <c:axId val="85919616"/>
        <c:axId val="859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1CA0-48C3-A04F-D629FD26CF47}"/>
            </c:ext>
          </c:extLst>
        </c:ser>
        <c:dLbls>
          <c:showLegendKey val="0"/>
          <c:showVal val="0"/>
          <c:showCatName val="0"/>
          <c:showSerName val="0"/>
          <c:showPercent val="0"/>
          <c:showBubbleSize val="0"/>
        </c:dLbls>
        <c:marker val="1"/>
        <c:smooth val="0"/>
        <c:axId val="85919616"/>
        <c:axId val="85925888"/>
      </c:lineChart>
      <c:dateAx>
        <c:axId val="85919616"/>
        <c:scaling>
          <c:orientation val="minMax"/>
        </c:scaling>
        <c:delete val="1"/>
        <c:axPos val="b"/>
        <c:numFmt formatCode="ge" sourceLinked="1"/>
        <c:majorTickMark val="none"/>
        <c:minorTickMark val="none"/>
        <c:tickLblPos val="none"/>
        <c:crossAx val="85925888"/>
        <c:crosses val="autoZero"/>
        <c:auto val="1"/>
        <c:lblOffset val="100"/>
        <c:baseTimeUnit val="years"/>
      </c:dateAx>
      <c:valAx>
        <c:axId val="8592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91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41.8</c:v>
                </c:pt>
                <c:pt idx="1">
                  <c:v>35.4</c:v>
                </c:pt>
                <c:pt idx="2">
                  <c:v>38.4</c:v>
                </c:pt>
                <c:pt idx="3">
                  <c:v>34.799999999999997</c:v>
                </c:pt>
                <c:pt idx="4">
                  <c:v>31.4</c:v>
                </c:pt>
              </c:numCache>
            </c:numRef>
          </c:val>
          <c:extLst xmlns:c16r2="http://schemas.microsoft.com/office/drawing/2015/06/chart">
            <c:ext xmlns:c16="http://schemas.microsoft.com/office/drawing/2014/chart" uri="{C3380CC4-5D6E-409C-BE32-E72D297353CC}">
              <c16:uniqueId val="{00000000-9F50-47E0-B31C-895251F8F673}"/>
            </c:ext>
          </c:extLst>
        </c:ser>
        <c:dLbls>
          <c:showLegendKey val="0"/>
          <c:showVal val="0"/>
          <c:showCatName val="0"/>
          <c:showSerName val="0"/>
          <c:showPercent val="0"/>
          <c:showBubbleSize val="0"/>
        </c:dLbls>
        <c:gapWidth val="150"/>
        <c:axId val="85964288"/>
        <c:axId val="859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9F50-47E0-B31C-895251F8F673}"/>
            </c:ext>
          </c:extLst>
        </c:ser>
        <c:dLbls>
          <c:showLegendKey val="0"/>
          <c:showVal val="0"/>
          <c:showCatName val="0"/>
          <c:showSerName val="0"/>
          <c:showPercent val="0"/>
          <c:showBubbleSize val="0"/>
        </c:dLbls>
        <c:marker val="1"/>
        <c:smooth val="0"/>
        <c:axId val="85964288"/>
        <c:axId val="85966208"/>
      </c:lineChart>
      <c:dateAx>
        <c:axId val="85964288"/>
        <c:scaling>
          <c:orientation val="minMax"/>
        </c:scaling>
        <c:delete val="1"/>
        <c:axPos val="b"/>
        <c:numFmt formatCode="ge" sourceLinked="1"/>
        <c:majorTickMark val="none"/>
        <c:minorTickMark val="none"/>
        <c:tickLblPos val="none"/>
        <c:crossAx val="85966208"/>
        <c:crosses val="autoZero"/>
        <c:auto val="1"/>
        <c:lblOffset val="100"/>
        <c:baseTimeUnit val="years"/>
      </c:dateAx>
      <c:valAx>
        <c:axId val="859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9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36.6</c:v>
                </c:pt>
                <c:pt idx="1">
                  <c:v>26.9</c:v>
                </c:pt>
                <c:pt idx="2">
                  <c:v>33.799999999999997</c:v>
                </c:pt>
                <c:pt idx="3">
                  <c:v>23.8</c:v>
                </c:pt>
                <c:pt idx="4">
                  <c:v>21</c:v>
                </c:pt>
              </c:numCache>
            </c:numRef>
          </c:val>
          <c:extLst xmlns:c16r2="http://schemas.microsoft.com/office/drawing/2015/06/chart">
            <c:ext xmlns:c16="http://schemas.microsoft.com/office/drawing/2014/chart" uri="{C3380CC4-5D6E-409C-BE32-E72D297353CC}">
              <c16:uniqueId val="{00000000-88D8-4882-8B0D-50F7812B4936}"/>
            </c:ext>
          </c:extLst>
        </c:ser>
        <c:dLbls>
          <c:showLegendKey val="0"/>
          <c:showVal val="0"/>
          <c:showCatName val="0"/>
          <c:showSerName val="0"/>
          <c:showPercent val="0"/>
          <c:showBubbleSize val="0"/>
        </c:dLbls>
        <c:gapWidth val="150"/>
        <c:axId val="86409984"/>
        <c:axId val="864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88D8-4882-8B0D-50F7812B4936}"/>
            </c:ext>
          </c:extLst>
        </c:ser>
        <c:dLbls>
          <c:showLegendKey val="0"/>
          <c:showVal val="0"/>
          <c:showCatName val="0"/>
          <c:showSerName val="0"/>
          <c:showPercent val="0"/>
          <c:showBubbleSize val="0"/>
        </c:dLbls>
        <c:marker val="1"/>
        <c:smooth val="0"/>
        <c:axId val="86409984"/>
        <c:axId val="86411904"/>
      </c:lineChart>
      <c:dateAx>
        <c:axId val="86409984"/>
        <c:scaling>
          <c:orientation val="minMax"/>
        </c:scaling>
        <c:delete val="1"/>
        <c:axPos val="b"/>
        <c:numFmt formatCode="ge" sourceLinked="1"/>
        <c:majorTickMark val="none"/>
        <c:minorTickMark val="none"/>
        <c:tickLblPos val="none"/>
        <c:crossAx val="86411904"/>
        <c:crosses val="autoZero"/>
        <c:auto val="1"/>
        <c:lblOffset val="100"/>
        <c:baseTimeUnit val="years"/>
      </c:dateAx>
      <c:valAx>
        <c:axId val="8641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40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11778</c:v>
                </c:pt>
                <c:pt idx="1">
                  <c:v>7049</c:v>
                </c:pt>
                <c:pt idx="2">
                  <c:v>9817</c:v>
                </c:pt>
                <c:pt idx="3">
                  <c:v>4887</c:v>
                </c:pt>
                <c:pt idx="4">
                  <c:v>4401</c:v>
                </c:pt>
              </c:numCache>
            </c:numRef>
          </c:val>
          <c:extLst xmlns:c16r2="http://schemas.microsoft.com/office/drawing/2015/06/chart">
            <c:ext xmlns:c16="http://schemas.microsoft.com/office/drawing/2014/chart" uri="{C3380CC4-5D6E-409C-BE32-E72D297353CC}">
              <c16:uniqueId val="{00000000-30EA-4CDF-A592-970AD462ADCA}"/>
            </c:ext>
          </c:extLst>
        </c:ser>
        <c:dLbls>
          <c:showLegendKey val="0"/>
          <c:showVal val="0"/>
          <c:showCatName val="0"/>
          <c:showSerName val="0"/>
          <c:showPercent val="0"/>
          <c:showBubbleSize val="0"/>
        </c:dLbls>
        <c:gapWidth val="150"/>
        <c:axId val="86522112"/>
        <c:axId val="865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30EA-4CDF-A592-970AD462ADCA}"/>
            </c:ext>
          </c:extLst>
        </c:ser>
        <c:dLbls>
          <c:showLegendKey val="0"/>
          <c:showVal val="0"/>
          <c:showCatName val="0"/>
          <c:showSerName val="0"/>
          <c:showPercent val="0"/>
          <c:showBubbleSize val="0"/>
        </c:dLbls>
        <c:marker val="1"/>
        <c:smooth val="0"/>
        <c:axId val="86522112"/>
        <c:axId val="86528384"/>
      </c:lineChart>
      <c:dateAx>
        <c:axId val="86522112"/>
        <c:scaling>
          <c:orientation val="minMax"/>
        </c:scaling>
        <c:delete val="1"/>
        <c:axPos val="b"/>
        <c:numFmt formatCode="ge" sourceLinked="1"/>
        <c:majorTickMark val="none"/>
        <c:minorTickMark val="none"/>
        <c:tickLblPos val="none"/>
        <c:crossAx val="86528384"/>
        <c:crosses val="autoZero"/>
        <c:auto val="1"/>
        <c:lblOffset val="100"/>
        <c:baseTimeUnit val="years"/>
      </c:dateAx>
      <c:valAx>
        <c:axId val="86528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5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長野県南木曽町　町営妻籠宿有料駐車場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無</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12914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328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142</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113.6</v>
      </c>
      <c r="V31" s="110"/>
      <c r="W31" s="110"/>
      <c r="X31" s="110"/>
      <c r="Y31" s="110"/>
      <c r="Z31" s="110"/>
      <c r="AA31" s="110"/>
      <c r="AB31" s="110"/>
      <c r="AC31" s="110"/>
      <c r="AD31" s="110"/>
      <c r="AE31" s="110"/>
      <c r="AF31" s="110"/>
      <c r="AG31" s="110"/>
      <c r="AH31" s="110"/>
      <c r="AI31" s="110"/>
      <c r="AJ31" s="110"/>
      <c r="AK31" s="110"/>
      <c r="AL31" s="110"/>
      <c r="AM31" s="110"/>
      <c r="AN31" s="110">
        <f>データ!Z7</f>
        <v>97.9</v>
      </c>
      <c r="AO31" s="110"/>
      <c r="AP31" s="110"/>
      <c r="AQ31" s="110"/>
      <c r="AR31" s="110"/>
      <c r="AS31" s="110"/>
      <c r="AT31" s="110"/>
      <c r="AU31" s="110"/>
      <c r="AV31" s="110"/>
      <c r="AW31" s="110"/>
      <c r="AX31" s="110"/>
      <c r="AY31" s="110"/>
      <c r="AZ31" s="110"/>
      <c r="BA31" s="110"/>
      <c r="BB31" s="110"/>
      <c r="BC31" s="110"/>
      <c r="BD31" s="110"/>
      <c r="BE31" s="110"/>
      <c r="BF31" s="110"/>
      <c r="BG31" s="110">
        <f>データ!AA7</f>
        <v>107.5</v>
      </c>
      <c r="BH31" s="110"/>
      <c r="BI31" s="110"/>
      <c r="BJ31" s="110"/>
      <c r="BK31" s="110"/>
      <c r="BL31" s="110"/>
      <c r="BM31" s="110"/>
      <c r="BN31" s="110"/>
      <c r="BO31" s="110"/>
      <c r="BP31" s="110"/>
      <c r="BQ31" s="110"/>
      <c r="BR31" s="110"/>
      <c r="BS31" s="110"/>
      <c r="BT31" s="110"/>
      <c r="BU31" s="110"/>
      <c r="BV31" s="110"/>
      <c r="BW31" s="110"/>
      <c r="BX31" s="110"/>
      <c r="BY31" s="110"/>
      <c r="BZ31" s="110">
        <f>データ!AB7</f>
        <v>90.8</v>
      </c>
      <c r="CA31" s="110"/>
      <c r="CB31" s="110"/>
      <c r="CC31" s="110"/>
      <c r="CD31" s="110"/>
      <c r="CE31" s="110"/>
      <c r="CF31" s="110"/>
      <c r="CG31" s="110"/>
      <c r="CH31" s="110"/>
      <c r="CI31" s="110"/>
      <c r="CJ31" s="110"/>
      <c r="CK31" s="110"/>
      <c r="CL31" s="110"/>
      <c r="CM31" s="110"/>
      <c r="CN31" s="110"/>
      <c r="CO31" s="110"/>
      <c r="CP31" s="110"/>
      <c r="CQ31" s="110"/>
      <c r="CR31" s="110"/>
      <c r="CS31" s="110">
        <f>データ!AC7</f>
        <v>109.5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41.8</v>
      </c>
      <c r="JD31" s="81"/>
      <c r="JE31" s="81"/>
      <c r="JF31" s="81"/>
      <c r="JG31" s="81"/>
      <c r="JH31" s="81"/>
      <c r="JI31" s="81"/>
      <c r="JJ31" s="81"/>
      <c r="JK31" s="81"/>
      <c r="JL31" s="81"/>
      <c r="JM31" s="81"/>
      <c r="JN31" s="81"/>
      <c r="JO31" s="81"/>
      <c r="JP31" s="81"/>
      <c r="JQ31" s="81"/>
      <c r="JR31" s="81"/>
      <c r="JS31" s="81"/>
      <c r="JT31" s="81"/>
      <c r="JU31" s="82"/>
      <c r="JV31" s="80">
        <f>データ!DL7</f>
        <v>35.4</v>
      </c>
      <c r="JW31" s="81"/>
      <c r="JX31" s="81"/>
      <c r="JY31" s="81"/>
      <c r="JZ31" s="81"/>
      <c r="KA31" s="81"/>
      <c r="KB31" s="81"/>
      <c r="KC31" s="81"/>
      <c r="KD31" s="81"/>
      <c r="KE31" s="81"/>
      <c r="KF31" s="81"/>
      <c r="KG31" s="81"/>
      <c r="KH31" s="81"/>
      <c r="KI31" s="81"/>
      <c r="KJ31" s="81"/>
      <c r="KK31" s="81"/>
      <c r="KL31" s="81"/>
      <c r="KM31" s="81"/>
      <c r="KN31" s="82"/>
      <c r="KO31" s="80">
        <f>データ!DM7</f>
        <v>38.4</v>
      </c>
      <c r="KP31" s="81"/>
      <c r="KQ31" s="81"/>
      <c r="KR31" s="81"/>
      <c r="KS31" s="81"/>
      <c r="KT31" s="81"/>
      <c r="KU31" s="81"/>
      <c r="KV31" s="81"/>
      <c r="KW31" s="81"/>
      <c r="KX31" s="81"/>
      <c r="KY31" s="81"/>
      <c r="KZ31" s="81"/>
      <c r="LA31" s="81"/>
      <c r="LB31" s="81"/>
      <c r="LC31" s="81"/>
      <c r="LD31" s="81"/>
      <c r="LE31" s="81"/>
      <c r="LF31" s="81"/>
      <c r="LG31" s="82"/>
      <c r="LH31" s="80">
        <f>データ!DN7</f>
        <v>34.799999999999997</v>
      </c>
      <c r="LI31" s="81"/>
      <c r="LJ31" s="81"/>
      <c r="LK31" s="81"/>
      <c r="LL31" s="81"/>
      <c r="LM31" s="81"/>
      <c r="LN31" s="81"/>
      <c r="LO31" s="81"/>
      <c r="LP31" s="81"/>
      <c r="LQ31" s="81"/>
      <c r="LR31" s="81"/>
      <c r="LS31" s="81"/>
      <c r="LT31" s="81"/>
      <c r="LU31" s="81"/>
      <c r="LV31" s="81"/>
      <c r="LW31" s="81"/>
      <c r="LX31" s="81"/>
      <c r="LY31" s="81"/>
      <c r="LZ31" s="82"/>
      <c r="MA31" s="80">
        <f>データ!DO7</f>
        <v>31.4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36.6</v>
      </c>
      <c r="EM52" s="110"/>
      <c r="EN52" s="110"/>
      <c r="EO52" s="110"/>
      <c r="EP52" s="110"/>
      <c r="EQ52" s="110"/>
      <c r="ER52" s="110"/>
      <c r="ES52" s="110"/>
      <c r="ET52" s="110"/>
      <c r="EU52" s="110"/>
      <c r="EV52" s="110"/>
      <c r="EW52" s="110"/>
      <c r="EX52" s="110"/>
      <c r="EY52" s="110"/>
      <c r="EZ52" s="110"/>
      <c r="FA52" s="110"/>
      <c r="FB52" s="110"/>
      <c r="FC52" s="110"/>
      <c r="FD52" s="110"/>
      <c r="FE52" s="110">
        <f>データ!BG7</f>
        <v>26.9</v>
      </c>
      <c r="FF52" s="110"/>
      <c r="FG52" s="110"/>
      <c r="FH52" s="110"/>
      <c r="FI52" s="110"/>
      <c r="FJ52" s="110"/>
      <c r="FK52" s="110"/>
      <c r="FL52" s="110"/>
      <c r="FM52" s="110"/>
      <c r="FN52" s="110"/>
      <c r="FO52" s="110"/>
      <c r="FP52" s="110"/>
      <c r="FQ52" s="110"/>
      <c r="FR52" s="110"/>
      <c r="FS52" s="110"/>
      <c r="FT52" s="110"/>
      <c r="FU52" s="110"/>
      <c r="FV52" s="110"/>
      <c r="FW52" s="110"/>
      <c r="FX52" s="110">
        <f>データ!BH7</f>
        <v>33.799999999999997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23.8</v>
      </c>
      <c r="GR52" s="110"/>
      <c r="GS52" s="110"/>
      <c r="GT52" s="110"/>
      <c r="GU52" s="110"/>
      <c r="GV52" s="110"/>
      <c r="GW52" s="110"/>
      <c r="GX52" s="110"/>
      <c r="GY52" s="110"/>
      <c r="GZ52" s="110"/>
      <c r="HA52" s="110"/>
      <c r="HB52" s="110"/>
      <c r="HC52" s="110"/>
      <c r="HD52" s="110"/>
      <c r="HE52" s="110"/>
      <c r="HF52" s="110"/>
      <c r="HG52" s="110"/>
      <c r="HH52" s="110"/>
      <c r="HI52" s="110"/>
      <c r="HJ52" s="110">
        <f>データ!BJ7</f>
        <v>21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11778</v>
      </c>
      <c r="JD52" s="109"/>
      <c r="JE52" s="109"/>
      <c r="JF52" s="109"/>
      <c r="JG52" s="109"/>
      <c r="JH52" s="109"/>
      <c r="JI52" s="109"/>
      <c r="JJ52" s="109"/>
      <c r="JK52" s="109"/>
      <c r="JL52" s="109"/>
      <c r="JM52" s="109"/>
      <c r="JN52" s="109"/>
      <c r="JO52" s="109"/>
      <c r="JP52" s="109"/>
      <c r="JQ52" s="109"/>
      <c r="JR52" s="109"/>
      <c r="JS52" s="109"/>
      <c r="JT52" s="109"/>
      <c r="JU52" s="109"/>
      <c r="JV52" s="109">
        <f>データ!BR7</f>
        <v>7049</v>
      </c>
      <c r="JW52" s="109"/>
      <c r="JX52" s="109"/>
      <c r="JY52" s="109"/>
      <c r="JZ52" s="109"/>
      <c r="KA52" s="109"/>
      <c r="KB52" s="109"/>
      <c r="KC52" s="109"/>
      <c r="KD52" s="109"/>
      <c r="KE52" s="109"/>
      <c r="KF52" s="109"/>
      <c r="KG52" s="109"/>
      <c r="KH52" s="109"/>
      <c r="KI52" s="109"/>
      <c r="KJ52" s="109"/>
      <c r="KK52" s="109"/>
      <c r="KL52" s="109"/>
      <c r="KM52" s="109"/>
      <c r="KN52" s="109"/>
      <c r="KO52" s="109">
        <f>データ!BS7</f>
        <v>9817</v>
      </c>
      <c r="KP52" s="109"/>
      <c r="KQ52" s="109"/>
      <c r="KR52" s="109"/>
      <c r="KS52" s="109"/>
      <c r="KT52" s="109"/>
      <c r="KU52" s="109"/>
      <c r="KV52" s="109"/>
      <c r="KW52" s="109"/>
      <c r="KX52" s="109"/>
      <c r="KY52" s="109"/>
      <c r="KZ52" s="109"/>
      <c r="LA52" s="109"/>
      <c r="LB52" s="109"/>
      <c r="LC52" s="109"/>
      <c r="LD52" s="109"/>
      <c r="LE52" s="109"/>
      <c r="LF52" s="109"/>
      <c r="LG52" s="109"/>
      <c r="LH52" s="109">
        <f>データ!BT7</f>
        <v>4887</v>
      </c>
      <c r="LI52" s="109"/>
      <c r="LJ52" s="109"/>
      <c r="LK52" s="109"/>
      <c r="LL52" s="109"/>
      <c r="LM52" s="109"/>
      <c r="LN52" s="109"/>
      <c r="LO52" s="109"/>
      <c r="LP52" s="109"/>
      <c r="LQ52" s="109"/>
      <c r="LR52" s="109"/>
      <c r="LS52" s="109"/>
      <c r="LT52" s="109"/>
      <c r="LU52" s="109"/>
      <c r="LV52" s="109"/>
      <c r="LW52" s="109"/>
      <c r="LX52" s="109"/>
      <c r="LY52" s="109"/>
      <c r="LZ52" s="109"/>
      <c r="MA52" s="109">
        <f>データ!BU7</f>
        <v>4401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164092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12100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70.2</v>
      </c>
      <c r="KB77" s="81"/>
      <c r="KC77" s="81"/>
      <c r="KD77" s="81"/>
      <c r="KE77" s="81"/>
      <c r="KF77" s="81"/>
      <c r="KG77" s="81"/>
      <c r="KH77" s="81"/>
      <c r="KI77" s="81"/>
      <c r="KJ77" s="81"/>
      <c r="KK77" s="81"/>
      <c r="KL77" s="81"/>
      <c r="KM77" s="81"/>
      <c r="KN77" s="81"/>
      <c r="KO77" s="82"/>
      <c r="KP77" s="80">
        <f>データ!DA7</f>
        <v>58.4</v>
      </c>
      <c r="KQ77" s="81"/>
      <c r="KR77" s="81"/>
      <c r="KS77" s="81"/>
      <c r="KT77" s="81"/>
      <c r="KU77" s="81"/>
      <c r="KV77" s="81"/>
      <c r="KW77" s="81"/>
      <c r="KX77" s="81"/>
      <c r="KY77" s="81"/>
      <c r="KZ77" s="81"/>
      <c r="LA77" s="81"/>
      <c r="LB77" s="81"/>
      <c r="LC77" s="81"/>
      <c r="LD77" s="82"/>
      <c r="LE77" s="80">
        <f>データ!DB7</f>
        <v>31.3</v>
      </c>
      <c r="LF77" s="81"/>
      <c r="LG77" s="81"/>
      <c r="LH77" s="81"/>
      <c r="LI77" s="81"/>
      <c r="LJ77" s="81"/>
      <c r="LK77" s="81"/>
      <c r="LL77" s="81"/>
      <c r="LM77" s="81"/>
      <c r="LN77" s="81"/>
      <c r="LO77" s="81"/>
      <c r="LP77" s="81"/>
      <c r="LQ77" s="81"/>
      <c r="LR77" s="81"/>
      <c r="LS77" s="82"/>
      <c r="LT77" s="80">
        <f>データ!DC7</f>
        <v>7.9</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HvzZ/ZGV8b52n0jU0/ZP8lpm1R1f9/hQF/iYJny1PmA4vLG97HsjO7FduzAAJNzUzdW1FPKtk6tTO9HXbV/Rw==" saltValue="1wrauIjeUhgzZ+4/ZENUF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110</v>
      </c>
      <c r="AN5" s="59" t="s">
        <v>111</v>
      </c>
      <c r="AO5" s="59" t="s">
        <v>104</v>
      </c>
      <c r="AP5" s="59" t="s">
        <v>105</v>
      </c>
      <c r="AQ5" s="59" t="s">
        <v>106</v>
      </c>
      <c r="AR5" s="59" t="s">
        <v>107</v>
      </c>
      <c r="AS5" s="59" t="s">
        <v>108</v>
      </c>
      <c r="AT5" s="59" t="s">
        <v>109</v>
      </c>
      <c r="AU5" s="59" t="s">
        <v>112</v>
      </c>
      <c r="AV5" s="59" t="s">
        <v>113</v>
      </c>
      <c r="AW5" s="59" t="s">
        <v>101</v>
      </c>
      <c r="AX5" s="59" t="s">
        <v>102</v>
      </c>
      <c r="AY5" s="59" t="s">
        <v>111</v>
      </c>
      <c r="AZ5" s="59" t="s">
        <v>104</v>
      </c>
      <c r="BA5" s="59" t="s">
        <v>105</v>
      </c>
      <c r="BB5" s="59" t="s">
        <v>106</v>
      </c>
      <c r="BC5" s="59" t="s">
        <v>107</v>
      </c>
      <c r="BD5" s="59" t="s">
        <v>108</v>
      </c>
      <c r="BE5" s="59" t="s">
        <v>109</v>
      </c>
      <c r="BF5" s="59" t="s">
        <v>114</v>
      </c>
      <c r="BG5" s="59" t="s">
        <v>100</v>
      </c>
      <c r="BH5" s="59" t="s">
        <v>115</v>
      </c>
      <c r="BI5" s="59" t="s">
        <v>110</v>
      </c>
      <c r="BJ5" s="59" t="s">
        <v>111</v>
      </c>
      <c r="BK5" s="59" t="s">
        <v>104</v>
      </c>
      <c r="BL5" s="59" t="s">
        <v>105</v>
      </c>
      <c r="BM5" s="59" t="s">
        <v>106</v>
      </c>
      <c r="BN5" s="59" t="s">
        <v>107</v>
      </c>
      <c r="BO5" s="59" t="s">
        <v>108</v>
      </c>
      <c r="BP5" s="59" t="s">
        <v>109</v>
      </c>
      <c r="BQ5" s="59" t="s">
        <v>112</v>
      </c>
      <c r="BR5" s="59" t="s">
        <v>100</v>
      </c>
      <c r="BS5" s="59" t="s">
        <v>116</v>
      </c>
      <c r="BT5" s="59" t="s">
        <v>102</v>
      </c>
      <c r="BU5" s="59" t="s">
        <v>117</v>
      </c>
      <c r="BV5" s="59" t="s">
        <v>104</v>
      </c>
      <c r="BW5" s="59" t="s">
        <v>105</v>
      </c>
      <c r="BX5" s="59" t="s">
        <v>106</v>
      </c>
      <c r="BY5" s="59" t="s">
        <v>107</v>
      </c>
      <c r="BZ5" s="59" t="s">
        <v>108</v>
      </c>
      <c r="CA5" s="59" t="s">
        <v>109</v>
      </c>
      <c r="CB5" s="59" t="s">
        <v>114</v>
      </c>
      <c r="CC5" s="59" t="s">
        <v>100</v>
      </c>
      <c r="CD5" s="59" t="s">
        <v>116</v>
      </c>
      <c r="CE5" s="59" t="s">
        <v>118</v>
      </c>
      <c r="CF5" s="59" t="s">
        <v>111</v>
      </c>
      <c r="CG5" s="59" t="s">
        <v>104</v>
      </c>
      <c r="CH5" s="59" t="s">
        <v>105</v>
      </c>
      <c r="CI5" s="59" t="s">
        <v>106</v>
      </c>
      <c r="CJ5" s="59" t="s">
        <v>107</v>
      </c>
      <c r="CK5" s="59" t="s">
        <v>108</v>
      </c>
      <c r="CL5" s="59" t="s">
        <v>109</v>
      </c>
      <c r="CM5" s="151"/>
      <c r="CN5" s="151"/>
      <c r="CO5" s="59" t="s">
        <v>114</v>
      </c>
      <c r="CP5" s="59" t="s">
        <v>113</v>
      </c>
      <c r="CQ5" s="59" t="s">
        <v>101</v>
      </c>
      <c r="CR5" s="59" t="s">
        <v>102</v>
      </c>
      <c r="CS5" s="59" t="s">
        <v>103</v>
      </c>
      <c r="CT5" s="59" t="s">
        <v>104</v>
      </c>
      <c r="CU5" s="59" t="s">
        <v>105</v>
      </c>
      <c r="CV5" s="59" t="s">
        <v>106</v>
      </c>
      <c r="CW5" s="59" t="s">
        <v>107</v>
      </c>
      <c r="CX5" s="59" t="s">
        <v>108</v>
      </c>
      <c r="CY5" s="59" t="s">
        <v>109</v>
      </c>
      <c r="CZ5" s="59" t="s">
        <v>99</v>
      </c>
      <c r="DA5" s="59" t="s">
        <v>100</v>
      </c>
      <c r="DB5" s="59" t="s">
        <v>116</v>
      </c>
      <c r="DC5" s="59" t="s">
        <v>119</v>
      </c>
      <c r="DD5" s="59" t="s">
        <v>111</v>
      </c>
      <c r="DE5" s="59" t="s">
        <v>104</v>
      </c>
      <c r="DF5" s="59" t="s">
        <v>105</v>
      </c>
      <c r="DG5" s="59" t="s">
        <v>106</v>
      </c>
      <c r="DH5" s="59" t="s">
        <v>107</v>
      </c>
      <c r="DI5" s="59" t="s">
        <v>108</v>
      </c>
      <c r="DJ5" s="59" t="s">
        <v>44</v>
      </c>
      <c r="DK5" s="59" t="s">
        <v>114</v>
      </c>
      <c r="DL5" s="59" t="s">
        <v>100</v>
      </c>
      <c r="DM5" s="59" t="s">
        <v>101</v>
      </c>
      <c r="DN5" s="59" t="s">
        <v>110</v>
      </c>
      <c r="DO5" s="59" t="s">
        <v>111</v>
      </c>
      <c r="DP5" s="59" t="s">
        <v>104</v>
      </c>
      <c r="DQ5" s="59" t="s">
        <v>105</v>
      </c>
      <c r="DR5" s="59" t="s">
        <v>106</v>
      </c>
      <c r="DS5" s="59" t="s">
        <v>107</v>
      </c>
      <c r="DT5" s="59" t="s">
        <v>108</v>
      </c>
      <c r="DU5" s="59" t="s">
        <v>109</v>
      </c>
    </row>
    <row r="6" spans="1:125" s="66" customFormat="1" x14ac:dyDescent="0.15">
      <c r="A6" s="49" t="s">
        <v>120</v>
      </c>
      <c r="B6" s="60">
        <f>B8</f>
        <v>2017</v>
      </c>
      <c r="C6" s="60">
        <f t="shared" ref="C6:X6" si="1">C8</f>
        <v>204234</v>
      </c>
      <c r="D6" s="60">
        <f t="shared" si="1"/>
        <v>47</v>
      </c>
      <c r="E6" s="60">
        <f t="shared" si="1"/>
        <v>14</v>
      </c>
      <c r="F6" s="60">
        <f t="shared" si="1"/>
        <v>0</v>
      </c>
      <c r="G6" s="60">
        <f t="shared" si="1"/>
        <v>1</v>
      </c>
      <c r="H6" s="60" t="str">
        <f>SUBSTITUTE(H8,"　","")</f>
        <v>長野県南木曽町</v>
      </c>
      <c r="I6" s="60" t="str">
        <f t="shared" si="1"/>
        <v>町営妻籠宿有料駐車場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43</v>
      </c>
      <c r="S6" s="62" t="str">
        <f t="shared" si="1"/>
        <v>無</v>
      </c>
      <c r="T6" s="62" t="str">
        <f t="shared" si="1"/>
        <v>無</v>
      </c>
      <c r="U6" s="63">
        <f t="shared" si="1"/>
        <v>12914</v>
      </c>
      <c r="V6" s="63">
        <f t="shared" si="1"/>
        <v>328</v>
      </c>
      <c r="W6" s="63">
        <f t="shared" si="1"/>
        <v>2000</v>
      </c>
      <c r="X6" s="62" t="str">
        <f t="shared" si="1"/>
        <v>代行制</v>
      </c>
      <c r="Y6" s="64">
        <f>IF(Y8="-",NA(),Y8)</f>
        <v>113.6</v>
      </c>
      <c r="Z6" s="64">
        <f t="shared" ref="Z6:AH6" si="2">IF(Z8="-",NA(),Z8)</f>
        <v>97.9</v>
      </c>
      <c r="AA6" s="64">
        <f t="shared" si="2"/>
        <v>107.5</v>
      </c>
      <c r="AB6" s="64">
        <f t="shared" si="2"/>
        <v>90.8</v>
      </c>
      <c r="AC6" s="64">
        <f t="shared" si="2"/>
        <v>109.5</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36.6</v>
      </c>
      <c r="BG6" s="64">
        <f t="shared" ref="BG6:BO6" si="5">IF(BG8="-",NA(),BG8)</f>
        <v>26.9</v>
      </c>
      <c r="BH6" s="64">
        <f t="shared" si="5"/>
        <v>33.799999999999997</v>
      </c>
      <c r="BI6" s="64">
        <f t="shared" si="5"/>
        <v>23.8</v>
      </c>
      <c r="BJ6" s="64">
        <f t="shared" si="5"/>
        <v>21</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11778</v>
      </c>
      <c r="BR6" s="65">
        <f t="shared" ref="BR6:BZ6" si="6">IF(BR8="-",NA(),BR8)</f>
        <v>7049</v>
      </c>
      <c r="BS6" s="65">
        <f t="shared" si="6"/>
        <v>9817</v>
      </c>
      <c r="BT6" s="65">
        <f t="shared" si="6"/>
        <v>4887</v>
      </c>
      <c r="BU6" s="65">
        <f t="shared" si="6"/>
        <v>4401</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121</v>
      </c>
      <c r="CM6" s="63">
        <f t="shared" ref="CM6:CN6" si="7">CM8</f>
        <v>164092</v>
      </c>
      <c r="CN6" s="63">
        <f t="shared" si="7"/>
        <v>12100</v>
      </c>
      <c r="CO6" s="64"/>
      <c r="CP6" s="64"/>
      <c r="CQ6" s="64"/>
      <c r="CR6" s="64"/>
      <c r="CS6" s="64"/>
      <c r="CT6" s="64"/>
      <c r="CU6" s="64"/>
      <c r="CV6" s="64"/>
      <c r="CW6" s="64"/>
      <c r="CX6" s="64"/>
      <c r="CY6" s="61" t="s">
        <v>122</v>
      </c>
      <c r="CZ6" s="64">
        <f>IF(CZ8="-",NA(),CZ8)</f>
        <v>70.2</v>
      </c>
      <c r="DA6" s="64">
        <f t="shared" ref="DA6:DI6" si="8">IF(DA8="-",NA(),DA8)</f>
        <v>58.4</v>
      </c>
      <c r="DB6" s="64">
        <f t="shared" si="8"/>
        <v>31.3</v>
      </c>
      <c r="DC6" s="64">
        <f t="shared" si="8"/>
        <v>7.9</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41.8</v>
      </c>
      <c r="DL6" s="64">
        <f t="shared" ref="DL6:DT6" si="9">IF(DL8="-",NA(),DL8)</f>
        <v>35.4</v>
      </c>
      <c r="DM6" s="64">
        <f t="shared" si="9"/>
        <v>38.4</v>
      </c>
      <c r="DN6" s="64">
        <f t="shared" si="9"/>
        <v>34.799999999999997</v>
      </c>
      <c r="DO6" s="64">
        <f t="shared" si="9"/>
        <v>31.4</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123</v>
      </c>
      <c r="B7" s="60">
        <f t="shared" ref="B7:X7" si="10">B8</f>
        <v>2017</v>
      </c>
      <c r="C7" s="60">
        <f t="shared" si="10"/>
        <v>204234</v>
      </c>
      <c r="D7" s="60">
        <f t="shared" si="10"/>
        <v>47</v>
      </c>
      <c r="E7" s="60">
        <f t="shared" si="10"/>
        <v>14</v>
      </c>
      <c r="F7" s="60">
        <f t="shared" si="10"/>
        <v>0</v>
      </c>
      <c r="G7" s="60">
        <f t="shared" si="10"/>
        <v>1</v>
      </c>
      <c r="H7" s="60" t="str">
        <f t="shared" si="10"/>
        <v>長野県　南木曽町</v>
      </c>
      <c r="I7" s="60" t="str">
        <f t="shared" si="10"/>
        <v>町営妻籠宿有料駐車場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43</v>
      </c>
      <c r="S7" s="62" t="str">
        <f t="shared" si="10"/>
        <v>無</v>
      </c>
      <c r="T7" s="62" t="str">
        <f t="shared" si="10"/>
        <v>無</v>
      </c>
      <c r="U7" s="63">
        <f t="shared" si="10"/>
        <v>12914</v>
      </c>
      <c r="V7" s="63">
        <f t="shared" si="10"/>
        <v>328</v>
      </c>
      <c r="W7" s="63">
        <f t="shared" si="10"/>
        <v>2000</v>
      </c>
      <c r="X7" s="62" t="str">
        <f t="shared" si="10"/>
        <v>代行制</v>
      </c>
      <c r="Y7" s="64">
        <f>Y8</f>
        <v>113.6</v>
      </c>
      <c r="Z7" s="64">
        <f t="shared" ref="Z7:AH7" si="11">Z8</f>
        <v>97.9</v>
      </c>
      <c r="AA7" s="64">
        <f t="shared" si="11"/>
        <v>107.5</v>
      </c>
      <c r="AB7" s="64">
        <f t="shared" si="11"/>
        <v>90.8</v>
      </c>
      <c r="AC7" s="64">
        <f t="shared" si="11"/>
        <v>109.5</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36.6</v>
      </c>
      <c r="BG7" s="64">
        <f t="shared" ref="BG7:BO7" si="14">BG8</f>
        <v>26.9</v>
      </c>
      <c r="BH7" s="64">
        <f t="shared" si="14"/>
        <v>33.799999999999997</v>
      </c>
      <c r="BI7" s="64">
        <f t="shared" si="14"/>
        <v>23.8</v>
      </c>
      <c r="BJ7" s="64">
        <f t="shared" si="14"/>
        <v>21</v>
      </c>
      <c r="BK7" s="64">
        <f t="shared" si="14"/>
        <v>32.1</v>
      </c>
      <c r="BL7" s="64">
        <f t="shared" si="14"/>
        <v>32.299999999999997</v>
      </c>
      <c r="BM7" s="64">
        <f t="shared" si="14"/>
        <v>33.4</v>
      </c>
      <c r="BN7" s="64">
        <f t="shared" si="14"/>
        <v>32.299999999999997</v>
      </c>
      <c r="BO7" s="64">
        <f t="shared" si="14"/>
        <v>22.3</v>
      </c>
      <c r="BP7" s="61"/>
      <c r="BQ7" s="65">
        <f>BQ8</f>
        <v>11778</v>
      </c>
      <c r="BR7" s="65">
        <f t="shared" ref="BR7:BZ7" si="15">BR8</f>
        <v>7049</v>
      </c>
      <c r="BS7" s="65">
        <f t="shared" si="15"/>
        <v>9817</v>
      </c>
      <c r="BT7" s="65">
        <f t="shared" si="15"/>
        <v>4887</v>
      </c>
      <c r="BU7" s="65">
        <f t="shared" si="15"/>
        <v>4401</v>
      </c>
      <c r="BV7" s="65">
        <f t="shared" si="15"/>
        <v>7652</v>
      </c>
      <c r="BW7" s="65">
        <f t="shared" si="15"/>
        <v>7497</v>
      </c>
      <c r="BX7" s="65">
        <f t="shared" si="15"/>
        <v>9663</v>
      </c>
      <c r="BY7" s="65">
        <f t="shared" si="15"/>
        <v>9019</v>
      </c>
      <c r="BZ7" s="65">
        <f t="shared" si="15"/>
        <v>8406</v>
      </c>
      <c r="CA7" s="63"/>
      <c r="CB7" s="64" t="s">
        <v>124</v>
      </c>
      <c r="CC7" s="64" t="s">
        <v>124</v>
      </c>
      <c r="CD7" s="64" t="s">
        <v>124</v>
      </c>
      <c r="CE7" s="64" t="s">
        <v>124</v>
      </c>
      <c r="CF7" s="64" t="s">
        <v>124</v>
      </c>
      <c r="CG7" s="64" t="s">
        <v>124</v>
      </c>
      <c r="CH7" s="64" t="s">
        <v>124</v>
      </c>
      <c r="CI7" s="64" t="s">
        <v>124</v>
      </c>
      <c r="CJ7" s="64" t="s">
        <v>124</v>
      </c>
      <c r="CK7" s="64" t="s">
        <v>121</v>
      </c>
      <c r="CL7" s="61"/>
      <c r="CM7" s="63">
        <f>CM8</f>
        <v>164092</v>
      </c>
      <c r="CN7" s="63">
        <f>CN8</f>
        <v>12100</v>
      </c>
      <c r="CO7" s="64" t="s">
        <v>124</v>
      </c>
      <c r="CP7" s="64" t="s">
        <v>124</v>
      </c>
      <c r="CQ7" s="64" t="s">
        <v>124</v>
      </c>
      <c r="CR7" s="64" t="s">
        <v>124</v>
      </c>
      <c r="CS7" s="64" t="s">
        <v>124</v>
      </c>
      <c r="CT7" s="64" t="s">
        <v>124</v>
      </c>
      <c r="CU7" s="64" t="s">
        <v>124</v>
      </c>
      <c r="CV7" s="64" t="s">
        <v>124</v>
      </c>
      <c r="CW7" s="64" t="s">
        <v>124</v>
      </c>
      <c r="CX7" s="64" t="s">
        <v>121</v>
      </c>
      <c r="CY7" s="61"/>
      <c r="CZ7" s="64">
        <f>CZ8</f>
        <v>70.2</v>
      </c>
      <c r="DA7" s="64">
        <f t="shared" ref="DA7:DI7" si="16">DA8</f>
        <v>58.4</v>
      </c>
      <c r="DB7" s="64">
        <f t="shared" si="16"/>
        <v>31.3</v>
      </c>
      <c r="DC7" s="64">
        <f t="shared" si="16"/>
        <v>7.9</v>
      </c>
      <c r="DD7" s="64">
        <f t="shared" si="16"/>
        <v>0</v>
      </c>
      <c r="DE7" s="64">
        <f t="shared" si="16"/>
        <v>56.7</v>
      </c>
      <c r="DF7" s="64">
        <f t="shared" si="16"/>
        <v>45.6</v>
      </c>
      <c r="DG7" s="64">
        <f t="shared" si="16"/>
        <v>85.4</v>
      </c>
      <c r="DH7" s="64">
        <f t="shared" si="16"/>
        <v>69.900000000000006</v>
      </c>
      <c r="DI7" s="64">
        <f t="shared" si="16"/>
        <v>59.6</v>
      </c>
      <c r="DJ7" s="61"/>
      <c r="DK7" s="64">
        <f>DK8</f>
        <v>41.8</v>
      </c>
      <c r="DL7" s="64">
        <f t="shared" ref="DL7:DT7" si="17">DL8</f>
        <v>35.4</v>
      </c>
      <c r="DM7" s="64">
        <f t="shared" si="17"/>
        <v>38.4</v>
      </c>
      <c r="DN7" s="64">
        <f t="shared" si="17"/>
        <v>34.799999999999997</v>
      </c>
      <c r="DO7" s="64">
        <f t="shared" si="17"/>
        <v>31.4</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204234</v>
      </c>
      <c r="D8" s="67">
        <v>47</v>
      </c>
      <c r="E8" s="67">
        <v>14</v>
      </c>
      <c r="F8" s="67">
        <v>0</v>
      </c>
      <c r="G8" s="67">
        <v>1</v>
      </c>
      <c r="H8" s="67" t="s">
        <v>125</v>
      </c>
      <c r="I8" s="67" t="s">
        <v>126</v>
      </c>
      <c r="J8" s="67" t="s">
        <v>127</v>
      </c>
      <c r="K8" s="67" t="s">
        <v>128</v>
      </c>
      <c r="L8" s="67" t="s">
        <v>129</v>
      </c>
      <c r="M8" s="67" t="s">
        <v>130</v>
      </c>
      <c r="N8" s="67" t="s">
        <v>131</v>
      </c>
      <c r="O8" s="68" t="s">
        <v>132</v>
      </c>
      <c r="P8" s="69" t="s">
        <v>133</v>
      </c>
      <c r="Q8" s="69" t="s">
        <v>134</v>
      </c>
      <c r="R8" s="70">
        <v>43</v>
      </c>
      <c r="S8" s="69" t="s">
        <v>135</v>
      </c>
      <c r="T8" s="69" t="s">
        <v>135</v>
      </c>
      <c r="U8" s="70">
        <v>12914</v>
      </c>
      <c r="V8" s="70">
        <v>328</v>
      </c>
      <c r="W8" s="70">
        <v>2000</v>
      </c>
      <c r="X8" s="69" t="s">
        <v>136</v>
      </c>
      <c r="Y8" s="71">
        <v>113.6</v>
      </c>
      <c r="Z8" s="71">
        <v>97.9</v>
      </c>
      <c r="AA8" s="71">
        <v>107.5</v>
      </c>
      <c r="AB8" s="71">
        <v>90.8</v>
      </c>
      <c r="AC8" s="71">
        <v>109.5</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36.6</v>
      </c>
      <c r="BG8" s="71">
        <v>26.9</v>
      </c>
      <c r="BH8" s="71">
        <v>33.799999999999997</v>
      </c>
      <c r="BI8" s="71">
        <v>23.8</v>
      </c>
      <c r="BJ8" s="71">
        <v>21</v>
      </c>
      <c r="BK8" s="71">
        <v>32.1</v>
      </c>
      <c r="BL8" s="71">
        <v>32.299999999999997</v>
      </c>
      <c r="BM8" s="71">
        <v>33.4</v>
      </c>
      <c r="BN8" s="71">
        <v>32.299999999999997</v>
      </c>
      <c r="BO8" s="71">
        <v>22.3</v>
      </c>
      <c r="BP8" s="68">
        <v>26.4</v>
      </c>
      <c r="BQ8" s="72">
        <v>11778</v>
      </c>
      <c r="BR8" s="72">
        <v>7049</v>
      </c>
      <c r="BS8" s="72">
        <v>9817</v>
      </c>
      <c r="BT8" s="73">
        <v>4887</v>
      </c>
      <c r="BU8" s="73">
        <v>4401</v>
      </c>
      <c r="BV8" s="72">
        <v>7652</v>
      </c>
      <c r="BW8" s="72">
        <v>7497</v>
      </c>
      <c r="BX8" s="72">
        <v>9663</v>
      </c>
      <c r="BY8" s="72">
        <v>9019</v>
      </c>
      <c r="BZ8" s="72">
        <v>8406</v>
      </c>
      <c r="CA8" s="70">
        <v>15069</v>
      </c>
      <c r="CB8" s="71" t="s">
        <v>129</v>
      </c>
      <c r="CC8" s="71" t="s">
        <v>129</v>
      </c>
      <c r="CD8" s="71" t="s">
        <v>129</v>
      </c>
      <c r="CE8" s="71" t="s">
        <v>129</v>
      </c>
      <c r="CF8" s="71" t="s">
        <v>129</v>
      </c>
      <c r="CG8" s="71" t="s">
        <v>129</v>
      </c>
      <c r="CH8" s="71" t="s">
        <v>129</v>
      </c>
      <c r="CI8" s="71" t="s">
        <v>129</v>
      </c>
      <c r="CJ8" s="71" t="s">
        <v>129</v>
      </c>
      <c r="CK8" s="71" t="s">
        <v>129</v>
      </c>
      <c r="CL8" s="68" t="s">
        <v>129</v>
      </c>
      <c r="CM8" s="70">
        <v>164092</v>
      </c>
      <c r="CN8" s="70">
        <v>12100</v>
      </c>
      <c r="CO8" s="71" t="s">
        <v>129</v>
      </c>
      <c r="CP8" s="71" t="s">
        <v>129</v>
      </c>
      <c r="CQ8" s="71" t="s">
        <v>129</v>
      </c>
      <c r="CR8" s="71" t="s">
        <v>129</v>
      </c>
      <c r="CS8" s="71" t="s">
        <v>129</v>
      </c>
      <c r="CT8" s="71" t="s">
        <v>129</v>
      </c>
      <c r="CU8" s="71" t="s">
        <v>129</v>
      </c>
      <c r="CV8" s="71" t="s">
        <v>129</v>
      </c>
      <c r="CW8" s="71" t="s">
        <v>129</v>
      </c>
      <c r="CX8" s="71" t="s">
        <v>129</v>
      </c>
      <c r="CY8" s="68" t="s">
        <v>129</v>
      </c>
      <c r="CZ8" s="71">
        <v>70.2</v>
      </c>
      <c r="DA8" s="71">
        <v>58.4</v>
      </c>
      <c r="DB8" s="71">
        <v>31.3</v>
      </c>
      <c r="DC8" s="71">
        <v>7.9</v>
      </c>
      <c r="DD8" s="71">
        <v>0</v>
      </c>
      <c r="DE8" s="71">
        <v>56.7</v>
      </c>
      <c r="DF8" s="71">
        <v>45.6</v>
      </c>
      <c r="DG8" s="71">
        <v>85.4</v>
      </c>
      <c r="DH8" s="71">
        <v>69.900000000000006</v>
      </c>
      <c r="DI8" s="71">
        <v>59.6</v>
      </c>
      <c r="DJ8" s="68">
        <v>120.3</v>
      </c>
      <c r="DK8" s="71">
        <v>41.8</v>
      </c>
      <c r="DL8" s="71">
        <v>35.4</v>
      </c>
      <c r="DM8" s="71">
        <v>38.4</v>
      </c>
      <c r="DN8" s="71">
        <v>34.799999999999997</v>
      </c>
      <c r="DO8" s="71">
        <v>31.4</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2019-01-30T00:29:03Z</cp:lastPrinted>
  <dcterms:created xsi:type="dcterms:W3CDTF">2018-12-07T10:30:11Z</dcterms:created>
  <dcterms:modified xsi:type="dcterms:W3CDTF">2019-02-20T13:26:27Z</dcterms:modified>
  <cp:category/>
</cp:coreProperties>
</file>