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9/7gTSZRL38lqK8rwt64GzYJUOxlTeC+OiDTcrHvwB7pIEnYtd2CIXMdPjY/eYVhS/MVbO+D1iXBSpfIEC2LsA==" workbookSaltValue="5NPMmofpJN9CCAXWvmUmFQ==" workbookSpinCount="100000" lockStructure="1"/>
  <bookViews>
    <workbookView xWindow="14385" yWindow="-15" windowWidth="14430" windowHeight="117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BB10" i="4"/>
  <c r="AT10" i="4"/>
  <c r="AL10" i="4"/>
  <c r="P10" i="4"/>
  <c r="I10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<sst xmlns="http://schemas.openxmlformats.org/spreadsheetml/2006/main" count="240" uniqueCount="126">
  <si>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</si>
  <si>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</si>
  <si>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</si>
  <si>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</si>
  <si>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</si>
  <si>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</si>
  <si>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</si>
  <si>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</si>
  <si>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</si>
  <si>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</si>
  <si>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</si>
  <si>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</si>
  <si>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</si>
  <si>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</si>
  <si>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</si>
  <si>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</si>
  <si>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</si>
  <si>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</si>
  <si>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</si>
  <si>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</si>
  <si>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</si>
  <si>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</si>
  <si>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</si>
  <si>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</si>
  <si>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</si>
  <si>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</si>
  <si>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</si>
  <si>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</si>
  <si>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</si>
  <si>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</si>
  <si>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</si>
  <si>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</si>
  <si>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</si>
  <si>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</si>
  <si>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</si>
  <si>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</si>
  <si>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</si>
  <si>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</si>
  <si>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</si>
  <si>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</si>
  <si>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</si>
  <si>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</si>
  <si>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</si>
  <si>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</si>
  <si>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</si>
  <si>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</si>
  <si>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</si>
  <si>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</si>
  <si>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</si>
  <si>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</si>
  <si>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</si>
  <si>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</si>
  <si>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</si>
  <si>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</si>
  <si>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</si>
  <si>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</si>
  <si>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</si>
  <si>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</si>
  <si>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</si>
  <si>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</si>
  <si>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</si>
  <si>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</si>
  <si>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</si>
  <si>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</si>
  <si>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</si>
  <si>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</si>
  <si>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</si>
  <si>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</si>
  <si>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</si>
  <si>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</si>
  <si>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</si>
  <si>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</si>
  <si>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</si>
  <si>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</si>
  <si>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</si>
  <si>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</si>
  <si>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</si>
  <si>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</si>
  <si>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</si>
  <si>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</si>
  <si>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</si>
  <si>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</si>
  <si>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</si>
  <si>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</si>
  <si>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</si>
  <si>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</si>
  <si>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</si>
  <si>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</si>
  <si>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</si>
  <si>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</si>
  <si>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</si>
  <si>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</si>
  <si>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</si>
  <si>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</si>
  <si>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</si>
  <si>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</si>
  <si>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</si>
  <si>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</si>
  <si>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</si>
  <si>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</si>
  <si>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</si>
  <si>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</si>
  <si>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</si>
  <si>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</si>
  <si>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</si>
  <si>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</si>
  <si>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</si>
  <si>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</si>
  <si>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</si>
  <si>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</si>
  <si>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豊丘村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</si>
  <si>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</si>
  <si>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</si>
  <si>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</si>
  <si>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</si>
  <si>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</si>
  <si>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</si>
  <si>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</si>
  <si>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</si>
  <si>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</si>
  <si>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</si>
  <si>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</si>
  <si>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</si>
  <si>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平成22年度から平成26年度にかけて、管渠を全て調査した。調査結果から、清掃・修繕も行い、現在大きな修繕・更新が必要な箇所はない。
　今後も、計画的に管渠の調査を行いながら、清掃・修繕を行っていく。</t>
    <rPh sb="1" eb="3">
      <t>ヘイセイ</t>
    </rPh>
    <rPh sb="5" eb="6">
      <t>ネン</t>
    </rPh>
    <rPh sb="6" eb="7">
      <t>ド</t>
    </rPh>
    <rPh sb="9" eb="11">
      <t>ヘイセイ</t>
    </rPh>
    <rPh sb="13" eb="14">
      <t>ネン</t>
    </rPh>
    <rPh sb="14" eb="15">
      <t>ド</t>
    </rPh>
    <rPh sb="20" eb="22">
      <t>カンキョ</t>
    </rPh>
    <rPh sb="23" eb="24">
      <t>スベ</t>
    </rPh>
    <rPh sb="25" eb="27">
      <t>チョウサ</t>
    </rPh>
    <rPh sb="30" eb="32">
      <t>チョウサ</t>
    </rPh>
    <rPh sb="32" eb="34">
      <t>ケッカ</t>
    </rPh>
    <rPh sb="37" eb="39">
      <t>セイソウ</t>
    </rPh>
    <rPh sb="40" eb="42">
      <t>シュウゼン</t>
    </rPh>
    <rPh sb="43" eb="44">
      <t>オコナ</t>
    </rPh>
    <rPh sb="46" eb="48">
      <t>ゲンザイ</t>
    </rPh>
    <rPh sb="48" eb="49">
      <t>オオ</t>
    </rPh>
    <rPh sb="51" eb="53">
      <t>シュウゼン</t>
    </rPh>
    <rPh sb="54" eb="56">
      <t>コウシン</t>
    </rPh>
    <rPh sb="57" eb="59">
      <t>ヒツヨウ</t>
    </rPh>
    <rPh sb="60" eb="62">
      <t>カショ</t>
    </rPh>
    <rPh sb="68" eb="70">
      <t>コンゴ</t>
    </rPh>
    <rPh sb="72" eb="75">
      <t>ケイカクテキ</t>
    </rPh>
    <rPh sb="76" eb="78">
      <t>カンキョ</t>
    </rPh>
    <rPh sb="79" eb="81">
      <t>チョウサ</t>
    </rPh>
    <rPh sb="82" eb="83">
      <t>オコナ</t>
    </rPh>
    <rPh sb="88" eb="90">
      <t>セイソウ</t>
    </rPh>
    <rPh sb="91" eb="93">
      <t>シュウゼン</t>
    </rPh>
    <rPh sb="94" eb="95">
      <t>オコナ</t>
    </rPh>
    <phoneticPr fontId="4"/>
  </si>
  <si>
    <t>　老朽化・維持管理費等の現状を中心とした現状把握をし、下水道施設更新計画の策定・適正な下水道使用料水準の把握、また公営企業会計移行を行い、更なる経営改善等への取組により、持続可能な下水道事業の経営を目指す。</t>
    <rPh sb="1" eb="4">
      <t>ロウキュウカ</t>
    </rPh>
    <rPh sb="5" eb="7">
      <t>イジ</t>
    </rPh>
    <rPh sb="7" eb="9">
      <t>カンリ</t>
    </rPh>
    <rPh sb="9" eb="10">
      <t>ヒ</t>
    </rPh>
    <rPh sb="10" eb="11">
      <t>トウ</t>
    </rPh>
    <rPh sb="12" eb="14">
      <t>ゲンジョウ</t>
    </rPh>
    <rPh sb="15" eb="17">
      <t>チュウシン</t>
    </rPh>
    <rPh sb="20" eb="22">
      <t>ゲンジョウ</t>
    </rPh>
    <rPh sb="22" eb="24">
      <t>ハアク</t>
    </rPh>
    <rPh sb="27" eb="30">
      <t>ゲスイドウ</t>
    </rPh>
    <rPh sb="30" eb="32">
      <t>シセツ</t>
    </rPh>
    <rPh sb="32" eb="34">
      <t>コウシン</t>
    </rPh>
    <rPh sb="34" eb="36">
      <t>ケイカク</t>
    </rPh>
    <rPh sb="37" eb="39">
      <t>サクテイ</t>
    </rPh>
    <rPh sb="40" eb="42">
      <t>テキセイ</t>
    </rPh>
    <rPh sb="43" eb="46">
      <t>ゲスイドウ</t>
    </rPh>
    <rPh sb="46" eb="49">
      <t>シヨウリョウ</t>
    </rPh>
    <rPh sb="49" eb="51">
      <t>スイジュン</t>
    </rPh>
    <rPh sb="52" eb="54">
      <t>ハアク</t>
    </rPh>
    <rPh sb="57" eb="59">
      <t>コウエイ</t>
    </rPh>
    <rPh sb="59" eb="61">
      <t>キギョウ</t>
    </rPh>
    <rPh sb="61" eb="63">
      <t>カイケイ</t>
    </rPh>
    <rPh sb="63" eb="65">
      <t>イコウ</t>
    </rPh>
    <rPh sb="66" eb="67">
      <t>オコナ</t>
    </rPh>
    <rPh sb="69" eb="70">
      <t>サラ</t>
    </rPh>
    <rPh sb="72" eb="74">
      <t>ケイエイ</t>
    </rPh>
    <rPh sb="74" eb="76">
      <t>カイゼン</t>
    </rPh>
    <rPh sb="76" eb="77">
      <t>トウ</t>
    </rPh>
    <rPh sb="79" eb="81">
      <t>トリクミ</t>
    </rPh>
    <rPh sb="85" eb="87">
      <t>ジゾク</t>
    </rPh>
    <rPh sb="87" eb="89">
      <t>カノウ</t>
    </rPh>
    <rPh sb="90" eb="93">
      <t>ゲスイドウ</t>
    </rPh>
    <rPh sb="93" eb="95">
      <t>ジギョウ</t>
    </rPh>
    <rPh sb="96" eb="98">
      <t>ケイエイ</t>
    </rPh>
    <rPh sb="99" eb="101">
      <t>メザ</t>
    </rPh>
    <phoneticPr fontId="4"/>
  </si>
  <si>
    <t>　収益的収支比率は、平成28年の料金改定により改善されている。企業債残高は減少傾向であるので、計画的修繕による修繕費の平準化・削減を更に推進し、経費回収率と同様に、適正な使用料収入の確保をする必要がある。
　経費回収率は、平成28年度に使用料改定を実施したことにより改善されている。
　汚水処理原価は、施設の機器等の老朽化等により増加傾向にあるので、計画的修繕により、更なる経営改善を進めていく。
　施設利用率と水洗化率は、他の類似団体よりも高い値であり、適切な施設規模で汚水処理が安全に行われている。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</si>
</sst>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A2-465D-A38C-75F0E74CF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22560"/>
        <c:axId val="8993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A2-465D-A38C-75F0E74CF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32928"/>
      </c:lineChart>
      <c:dateAx>
        <c:axId val="8992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32928"/>
        <c:crosses val="autoZero"/>
        <c:auto val="1"/>
        <c:lblOffset val="100"/>
        <c:baseTimeUnit val="years"/>
      </c:dateAx>
      <c:valAx>
        <c:axId val="8993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2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64.38</c:v>
                </c:pt>
                <c:pt idx="1">
                  <c:v>67.87</c:v>
                </c:pt>
                <c:pt idx="2">
                  <c:v>61.85</c:v>
                </c:pt>
                <c:pt idx="3">
                  <c:v>62.33</c:v>
                </c:pt>
                <c:pt idx="4">
                  <c:v>62.09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E-4FD8-BDB6-DB1445828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60352"/>
        <c:axId val="9186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BE-4FD8-BDB6-DB1445828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0352"/>
        <c:axId val="91866624"/>
      </c:lineChart>
      <c:dateAx>
        <c:axId val="9186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66624"/>
        <c:crosses val="autoZero"/>
        <c:auto val="1"/>
        <c:lblOffset val="100"/>
        <c:baseTimeUnit val="years"/>
      </c:dateAx>
      <c:valAx>
        <c:axId val="9186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6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97.64</c:v>
                </c:pt>
                <c:pt idx="1">
                  <c:v>97.69</c:v>
                </c:pt>
                <c:pt idx="2">
                  <c:v>98.1</c:v>
                </c:pt>
                <c:pt idx="3">
                  <c:v>99.34</c:v>
                </c:pt>
                <c:pt idx="4">
                  <c:v>98.95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2-4F6E-ACA4-7884E3C98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83872"/>
        <c:axId val="9198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62-4F6E-ACA4-7884E3C98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83872"/>
        <c:axId val="91985792"/>
      </c:lineChart>
      <c:dateAx>
        <c:axId val="9198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85792"/>
        <c:crosses val="autoZero"/>
        <c:auto val="1"/>
        <c:lblOffset val="100"/>
        <c:baseTimeUnit val="years"/>
      </c:dateAx>
      <c:valAx>
        <c:axId val="9198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8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95.77</c:v>
                </c:pt>
                <c:pt idx="1">
                  <c:v>86.2</c:v>
                </c:pt>
                <c:pt idx="2">
                  <c:v>84.67</c:v>
                </c:pt>
                <c:pt idx="3">
                  <c:v>80.03</c:v>
                </c:pt>
                <c:pt idx="4">
                  <c:v>96.47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01-409A-88C0-D7C1982F5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68000"/>
        <c:axId val="8997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1-409A-88C0-D7C1982F5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8000"/>
        <c:axId val="89974272"/>
      </c:lineChart>
      <c:dateAx>
        <c:axId val="8996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74272"/>
        <c:crosses val="autoZero"/>
        <c:auto val="1"/>
        <c:lblOffset val="100"/>
        <c:baseTimeUnit val="years"/>
      </c:dateAx>
      <c:valAx>
        <c:axId val="8997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6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21-4A61-913D-B9F24EA43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0656"/>
        <c:axId val="9159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21-4A61-913D-B9F24EA43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0656"/>
        <c:axId val="91592576"/>
      </c:lineChart>
      <c:dateAx>
        <c:axId val="9159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92576"/>
        <c:crosses val="autoZero"/>
        <c:auto val="1"/>
        <c:lblOffset val="100"/>
        <c:baseTimeUnit val="years"/>
      </c:dateAx>
      <c:valAx>
        <c:axId val="9159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9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53-401D-8E23-23A1836E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9312"/>
        <c:axId val="9203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53-401D-8E23-23A1836E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29312"/>
        <c:axId val="92031232"/>
      </c:lineChart>
      <c:dateAx>
        <c:axId val="9202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31232"/>
        <c:crosses val="autoZero"/>
        <c:auto val="1"/>
        <c:lblOffset val="100"/>
        <c:baseTimeUnit val="years"/>
      </c:dateAx>
      <c:valAx>
        <c:axId val="9203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2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0C-4CB4-A350-4EAC6900C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23424"/>
        <c:axId val="9162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0C-4CB4-A350-4EAC6900C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23424"/>
        <c:axId val="91624576"/>
      </c:lineChart>
      <c:dateAx>
        <c:axId val="9162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24576"/>
        <c:crosses val="autoZero"/>
        <c:auto val="1"/>
        <c:lblOffset val="100"/>
        <c:baseTimeUnit val="years"/>
      </c:dateAx>
      <c:valAx>
        <c:axId val="9162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2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3-44D2-B57C-C0C8F1D09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51456"/>
        <c:axId val="9165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13-44D2-B57C-C0C8F1D09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51456"/>
        <c:axId val="91657728"/>
      </c:lineChart>
      <c:dateAx>
        <c:axId val="9165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57728"/>
        <c:crosses val="autoZero"/>
        <c:auto val="1"/>
        <c:lblOffset val="100"/>
        <c:baseTimeUnit val="years"/>
      </c:dateAx>
      <c:valAx>
        <c:axId val="9165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5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E-4546-9F7F-C1A3AF688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03552"/>
        <c:axId val="9170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9E-4546-9F7F-C1A3AF688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03552"/>
        <c:axId val="91705728"/>
      </c:lineChart>
      <c:dateAx>
        <c:axId val="9170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05728"/>
        <c:crosses val="autoZero"/>
        <c:auto val="1"/>
        <c:lblOffset val="100"/>
        <c:baseTimeUnit val="years"/>
      </c:dateAx>
      <c:valAx>
        <c:axId val="9170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0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81.05</c:v>
                </c:pt>
                <c:pt idx="1">
                  <c:v>70.5</c:v>
                </c:pt>
                <c:pt idx="2">
                  <c:v>69.540000000000006</c:v>
                </c:pt>
                <c:pt idx="3">
                  <c:v>90.08</c:v>
                </c:pt>
                <c:pt idx="4">
                  <c:v>106.53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4-404F-BC4F-2B0AD1D0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25184"/>
        <c:axId val="9173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94-404F-BC4F-2B0AD1D0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25184"/>
        <c:axId val="91735552"/>
      </c:lineChart>
      <c:dateAx>
        <c:axId val="9172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35552"/>
        <c:crosses val="autoZero"/>
        <c:auto val="1"/>
        <c:lblOffset val="100"/>
        <c:baseTimeUnit val="years"/>
      </c:dateAx>
      <c:valAx>
        <c:axId val="9173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2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175.05</c:v>
                </c:pt>
                <c:pt idx="1">
                  <c:v>195.68</c:v>
                </c:pt>
                <c:pt idx="2">
                  <c:v>220.73</c:v>
                </c:pt>
                <c:pt idx="3">
                  <c:v>186.92</c:v>
                </c:pt>
                <c:pt idx="4">
                  <c:v>162.84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C-4595-826D-4B63ECF3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49376"/>
        <c:axId val="9183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C-4595-826D-4B63ECF3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49376"/>
        <c:axId val="91833472"/>
      </c:lineChart>
      <c:dateAx>
        <c:axId val="9174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33472"/>
        <c:crosses val="autoZero"/>
        <c:auto val="1"/>
        <c:lblOffset val="100"/>
        <c:baseTimeUnit val="years"/>
      </c:dateAx>
      <c:valAx>
        <c:axId val="9183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4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豊丘村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6764</v>
      </c>
      <c r="AM8" s="49"/>
      <c r="AN8" s="49"/>
      <c r="AO8" s="49"/>
      <c r="AP8" s="49"/>
      <c r="AQ8" s="49"/>
      <c r="AR8" s="49"/>
      <c r="AS8" s="49"/>
      <c r="AT8" s="44">
        <f>データ!T6</f>
        <v>76.790000000000006</v>
      </c>
      <c r="AU8" s="44"/>
      <c r="AV8" s="44"/>
      <c r="AW8" s="44"/>
      <c r="AX8" s="44"/>
      <c r="AY8" s="44"/>
      <c r="AZ8" s="44"/>
      <c r="BA8" s="44"/>
      <c r="BB8" s="44">
        <f>データ!U6</f>
        <v>88.08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31.19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3570</v>
      </c>
      <c r="AE10" s="49"/>
      <c r="AF10" s="49"/>
      <c r="AG10" s="49"/>
      <c r="AH10" s="49"/>
      <c r="AI10" s="49"/>
      <c r="AJ10" s="49"/>
      <c r="AK10" s="2"/>
      <c r="AL10" s="49">
        <f>データ!V6</f>
        <v>2105</v>
      </c>
      <c r="AM10" s="49"/>
      <c r="AN10" s="49"/>
      <c r="AO10" s="49"/>
      <c r="AP10" s="49"/>
      <c r="AQ10" s="49"/>
      <c r="AR10" s="49"/>
      <c r="AS10" s="49"/>
      <c r="AT10" s="44">
        <f>データ!W6</f>
        <v>0.41</v>
      </c>
      <c r="AU10" s="44"/>
      <c r="AV10" s="44"/>
      <c r="AW10" s="44"/>
      <c r="AX10" s="44"/>
      <c r="AY10" s="44"/>
      <c r="AZ10" s="44"/>
      <c r="BA10" s="44"/>
      <c r="BB10" s="44">
        <f>データ!X6</f>
        <v>5134.1499999999996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123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124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TLj5ndAslaDgCuUEKybpxumw9xvGBaRRm1u8USUE44q98M+MLx0SAK/LULJpa+wa1HnkerUepLXMoTSg/tXApw==" saltValue="j7ey4rP1UGEGXzH0agk44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204161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長野県　豊丘村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31.19</v>
      </c>
      <c r="Q6" s="33">
        <f t="shared" si="3"/>
        <v>100</v>
      </c>
      <c r="R6" s="33">
        <f t="shared" si="3"/>
        <v>3570</v>
      </c>
      <c r="S6" s="33">
        <f t="shared" si="3"/>
        <v>6764</v>
      </c>
      <c r="T6" s="33">
        <f t="shared" si="3"/>
        <v>76.790000000000006</v>
      </c>
      <c r="U6" s="33">
        <f t="shared" si="3"/>
        <v>88.08</v>
      </c>
      <c r="V6" s="33">
        <f t="shared" si="3"/>
        <v>2105</v>
      </c>
      <c r="W6" s="33">
        <f t="shared" si="3"/>
        <v>0.41</v>
      </c>
      <c r="X6" s="33">
        <f t="shared" si="3"/>
        <v>5134.1499999999996</v>
      </c>
      <c r="Y6" s="34">
        <f>IF(Y7="",NA(),Y7)</f>
        <v>95.77</v>
      </c>
      <c r="Z6" s="34">
        <f t="shared" ref="Z6:AH6" si="4">IF(Z7="",NA(),Z7)</f>
        <v>86.2</v>
      </c>
      <c r="AA6" s="34">
        <f t="shared" si="4"/>
        <v>84.67</v>
      </c>
      <c r="AB6" s="34">
        <f t="shared" si="4"/>
        <v>80.03</v>
      </c>
      <c r="AC6" s="34">
        <f t="shared" si="4"/>
        <v>96.47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81.05</v>
      </c>
      <c r="BR6" s="34">
        <f t="shared" ref="BR6:BZ6" si="8">IF(BR7="",NA(),BR7)</f>
        <v>70.5</v>
      </c>
      <c r="BS6" s="34">
        <f t="shared" si="8"/>
        <v>69.540000000000006</v>
      </c>
      <c r="BT6" s="34">
        <f t="shared" si="8"/>
        <v>90.08</v>
      </c>
      <c r="BU6" s="34">
        <f t="shared" si="8"/>
        <v>106.53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175.05</v>
      </c>
      <c r="CC6" s="34">
        <f t="shared" ref="CC6:CK6" si="9">IF(CC7="",NA(),CC7)</f>
        <v>195.68</v>
      </c>
      <c r="CD6" s="34">
        <f t="shared" si="9"/>
        <v>220.73</v>
      </c>
      <c r="CE6" s="34">
        <f t="shared" si="9"/>
        <v>186.92</v>
      </c>
      <c r="CF6" s="34">
        <f t="shared" si="9"/>
        <v>162.84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64.38</v>
      </c>
      <c r="CN6" s="34">
        <f t="shared" ref="CN6:CV6" si="10">IF(CN7="",NA(),CN7)</f>
        <v>67.87</v>
      </c>
      <c r="CO6" s="34">
        <f t="shared" si="10"/>
        <v>61.85</v>
      </c>
      <c r="CP6" s="34">
        <f t="shared" si="10"/>
        <v>62.33</v>
      </c>
      <c r="CQ6" s="34">
        <f t="shared" si="10"/>
        <v>62.09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97.64</v>
      </c>
      <c r="CY6" s="34">
        <f t="shared" ref="CY6:DG6" si="11">IF(CY7="",NA(),CY7)</f>
        <v>97.69</v>
      </c>
      <c r="CZ6" s="34">
        <f t="shared" si="11"/>
        <v>98.1</v>
      </c>
      <c r="DA6" s="34">
        <f t="shared" si="11"/>
        <v>99.34</v>
      </c>
      <c r="DB6" s="34">
        <f t="shared" si="11"/>
        <v>98.95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204161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31.19</v>
      </c>
      <c r="Q7" s="37">
        <v>100</v>
      </c>
      <c r="R7" s="37">
        <v>3570</v>
      </c>
      <c r="S7" s="37">
        <v>6764</v>
      </c>
      <c r="T7" s="37">
        <v>76.790000000000006</v>
      </c>
      <c r="U7" s="37">
        <v>88.08</v>
      </c>
      <c r="V7" s="37">
        <v>2105</v>
      </c>
      <c r="W7" s="37">
        <v>0.41</v>
      </c>
      <c r="X7" s="37">
        <v>5134.1499999999996</v>
      </c>
      <c r="Y7" s="37">
        <v>95.77</v>
      </c>
      <c r="Z7" s="37">
        <v>86.2</v>
      </c>
      <c r="AA7" s="37">
        <v>84.67</v>
      </c>
      <c r="AB7" s="37">
        <v>80.03</v>
      </c>
      <c r="AC7" s="37">
        <v>96.47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81.05</v>
      </c>
      <c r="BR7" s="37">
        <v>70.5</v>
      </c>
      <c r="BS7" s="37">
        <v>69.540000000000006</v>
      </c>
      <c r="BT7" s="37">
        <v>90.08</v>
      </c>
      <c r="BU7" s="37">
        <v>106.53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175.05</v>
      </c>
      <c r="CC7" s="37">
        <v>195.68</v>
      </c>
      <c r="CD7" s="37">
        <v>220.73</v>
      </c>
      <c r="CE7" s="37">
        <v>186.92</v>
      </c>
      <c r="CF7" s="37">
        <v>162.84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64.38</v>
      </c>
      <c r="CN7" s="37">
        <v>67.87</v>
      </c>
      <c r="CO7" s="37">
        <v>61.85</v>
      </c>
      <c r="CP7" s="37">
        <v>62.33</v>
      </c>
      <c r="CQ7" s="37">
        <v>62.09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97.64</v>
      </c>
      <c r="CY7" s="37">
        <v>97.69</v>
      </c>
      <c r="CZ7" s="37">
        <v>98.1</v>
      </c>
      <c r="DA7" s="37">
        <v>99.34</v>
      </c>
      <c r="DB7" s="37">
        <v>98.95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2019-02-15T01:52:38Z</cp:lastPrinted>
  <dcterms:created xsi:type="dcterms:W3CDTF">2018-12-03T09:24:46Z</dcterms:created>
  <dcterms:modified xsi:type="dcterms:W3CDTF">2019-02-20T12:10:08Z</dcterms:modified>
  <cp:category/>
</cp:coreProperties>
</file>