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4+1Cw7h7e/Pop6QSmYSk57YJnR1k1z6XKbjmfAtZAIPbN8AqRgiVJszJEYohZu4iQaHsdqxUAaLyuhOfAIx5Q==" workbookSaltValue="jYh/oQV3NaslZMgyewWpZ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<sst xmlns="http://schemas.openxmlformats.org/spreadsheetml/2006/main" count="240" uniqueCount="126">
  <si>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</si>
  <si>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</si>
  <si>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</si>
  <si>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</si>
  <si>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</si>
  <si>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</si>
  <si>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</si>
  <si>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</si>
  <si>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</si>
  <si>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</si>
  <si>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</si>
  <si>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</si>
  <si>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</si>
  <si>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</si>
  <si>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</si>
  <si>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</si>
  <si>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</si>
  <si>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</si>
  <si>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</si>
  <si>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</si>
  <si>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</si>
  <si>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</si>
  <si>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</si>
  <si>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</si>
  <si>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</si>
  <si>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</si>
  <si>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</si>
  <si>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</si>
  <si>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</si>
  <si>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</si>
  <si>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</si>
  <si>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</si>
  <si>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</si>
  <si>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</si>
  <si>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</si>
  <si>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</si>
  <si>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</si>
  <si>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</si>
  <si>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</si>
  <si>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</si>
  <si>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</si>
  <si>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</si>
  <si>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</si>
  <si>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</si>
  <si>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</si>
  <si>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</si>
  <si>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</si>
  <si>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</si>
  <si>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</si>
  <si>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</si>
  <si>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</si>
  <si>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</si>
  <si>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</si>
  <si>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</si>
  <si>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</si>
  <si>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</si>
  <si>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</si>
  <si>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</si>
  <si>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</si>
  <si>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</si>
  <si>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</si>
  <si>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</si>
  <si>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</si>
  <si>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</si>
  <si>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</si>
  <si>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</si>
  <si>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</si>
  <si>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</si>
  <si>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</si>
  <si>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</si>
  <si>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</si>
  <si>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</si>
  <si>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</si>
  <si>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</si>
  <si>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</si>
  <si>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</si>
  <si>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</si>
  <si>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</si>
  <si>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</si>
  <si>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</si>
  <si>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</si>
  <si>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</si>
  <si>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</si>
  <si>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</si>
  <si>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</si>
  <si>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</si>
  <si>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</si>
  <si>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</si>
  <si>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</si>
  <si>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</si>
  <si>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</si>
  <si>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</si>
  <si>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</si>
  <si>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</si>
  <si>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</si>
  <si>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</si>
  <si>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</si>
  <si>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</si>
  <si>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</si>
  <si>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</si>
  <si>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</si>
  <si>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</si>
  <si>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</si>
  <si>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</si>
  <si>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</si>
  <si>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</si>
  <si>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</si>
  <si>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</si>
  <si>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</si>
  <si>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</si>
  <si>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天龍村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</si>
  <si>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</si>
  <si>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</si>
  <si>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</si>
  <si>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</si>
  <si>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</si>
  <si>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</si>
  <si>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</si>
  <si>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</si>
  <si>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</si>
  <si>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</si>
  <si>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</si>
  <si>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</si>
  <si>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供用開始より</t>
    </r>
    <r>
      <rPr>
        <sz val="11"/>
        <rFont val="ＭＳ ゴシック"/>
        <family val="3"/>
        <charset val="128"/>
      </rPr>
      <t>17</t>
    </r>
    <r>
      <rPr>
        <sz val="11"/>
        <color theme="1"/>
        <rFont val="ＭＳ ゴシック"/>
        <family val="3"/>
        <charset val="128"/>
      </rPr>
      <t>年、今のところ目立ったトラブルは起きていませんが、マンホールポンプや処理場設備の小規模な故障は発生しやすくなっています。そのため、計画的に更新を行っていきます。</t>
    </r>
    <rPh sb="43" eb="46">
      <t>ショリジョウ</t>
    </rPh>
    <rPh sb="46" eb="48">
      <t>セツビ</t>
    </rPh>
    <rPh sb="49" eb="52">
      <t>ショウキボ</t>
    </rPh>
    <rPh sb="53" eb="55">
      <t>コショウ</t>
    </rPh>
    <rPh sb="56" eb="58">
      <t>ハッセイ</t>
    </rPh>
    <rPh sb="74" eb="77">
      <t>ケイカクテキ</t>
    </rPh>
    <rPh sb="78" eb="80">
      <t>コウシン</t>
    </rPh>
    <rPh sb="81" eb="82">
      <t>オコナ</t>
    </rPh>
    <phoneticPr fontId="15"/>
  </si>
  <si>
    <t>　少子高齢化による人口減少が見込まれ、下水処理区域外の浄化槽汚泥やし尿を、当村の処理場で受け入れ処理することができないか費用対効果や先進地事例等を研究しながら検討したいと考えます。
　平成29年度から引き続き平成30年度も、下水道法改正に伴い、事業計画変更を行うための経費がかかる見込みです。</t>
    <rPh sb="92" eb="94">
      <t>ヘイセイ</t>
    </rPh>
    <rPh sb="96" eb="98">
      <t>ネンド</t>
    </rPh>
    <rPh sb="100" eb="101">
      <t>ヒ</t>
    </rPh>
    <rPh sb="102" eb="103">
      <t>ツヅ</t>
    </rPh>
    <rPh sb="104" eb="106">
      <t>ヘイセイ</t>
    </rPh>
    <rPh sb="108" eb="110">
      <t>ネンド</t>
    </rPh>
    <rPh sb="112" eb="115">
      <t>ゲスイドウ</t>
    </rPh>
    <rPh sb="115" eb="118">
      <t>ホウカイセイ</t>
    </rPh>
    <rPh sb="119" eb="120">
      <t>トモナ</t>
    </rPh>
    <rPh sb="122" eb="124">
      <t>ジギョウ</t>
    </rPh>
    <rPh sb="124" eb="126">
      <t>ケイカク</t>
    </rPh>
    <rPh sb="126" eb="128">
      <t>ヘンコウ</t>
    </rPh>
    <rPh sb="129" eb="130">
      <t>オコナ</t>
    </rPh>
    <rPh sb="134" eb="136">
      <t>ケイヒ</t>
    </rPh>
    <rPh sb="140" eb="142">
      <t>ミコ</t>
    </rPh>
    <phoneticPr fontId="15"/>
  </si>
  <si>
    <t>　⑦施設利用率については、少子高齢化が進む中、後継ぎのいない高齢者のみの世帯が多いため、下水道加入者が増えず、処理場の稼働率も上がらない状態となっています。しかし⑧水洗化率については向上されています。
　また⑥汚水処理原価についても、処理区域の地形上、ポンプ施設も多く、管路・処理場の維持管理には多額の経費が必要なため、類似団体と比べて高くなっており、費用について一般会計からの基準外繰入金で賄われているため、⑤経費回収率も低い値で推移しています。
　そのため①収益的収支比率は100％未満で推移しており、単年度収支は赤字となっているため、経営改善を図っていく必要があります。
④企業債残高対事業規模比率については減少傾向にありますが、今後施設の老朽化による下水道施設を更新していく必要があり、増額していくと考えられる。</t>
    <rPh sb="91" eb="93">
      <t>コウジョウ</t>
    </rPh>
    <rPh sb="307" eb="309">
      <t>ゲンショウ</t>
    </rPh>
    <rPh sb="309" eb="311">
      <t>ケイコウ</t>
    </rPh>
    <rPh sb="318" eb="320">
      <t>コンゴ</t>
    </rPh>
    <rPh sb="320" eb="322">
      <t>シセツ</t>
    </rPh>
    <rPh sb="323" eb="326">
      <t>ロウキュウカ</t>
    </rPh>
    <rPh sb="329" eb="332">
      <t>ゲスイドウ</t>
    </rPh>
    <rPh sb="332" eb="334">
      <t>シセツ</t>
    </rPh>
    <rPh sb="335" eb="337">
      <t>コウシン</t>
    </rPh>
    <rPh sb="341" eb="343">
      <t>ヒツヨウ</t>
    </rPh>
    <rPh sb="347" eb="349">
      <t>ゾウガク</t>
    </rPh>
    <rPh sb="354" eb="355">
      <t>カンガ</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</si>
</sst>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87-484D-9DF9-49EFB710307C}"/>
            </c:ext>
          </c:extLst>
        </c:ser>
        <c:dLbls>
          <c:showLegendKey val="0"/>
          <c:showVal val="0"/>
          <c:showCatName val="0"/>
          <c:showSerName val="0"/>
          <c:showPercent val="0"/>
          <c:showBubbleSize val="0"/>
        </c:dLbls>
        <c:gapWidth val="150"/>
        <c:axId val="63441536"/>
        <c:axId val="6345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4987-484D-9DF9-49EFB710307C}"/>
            </c:ext>
          </c:extLst>
        </c:ser>
        <c:dLbls>
          <c:showLegendKey val="0"/>
          <c:showVal val="0"/>
          <c:showCatName val="0"/>
          <c:showSerName val="0"/>
          <c:showPercent val="0"/>
          <c:showBubbleSize val="0"/>
        </c:dLbls>
        <c:marker val="1"/>
        <c:smooth val="0"/>
        <c:axId val="63441536"/>
        <c:axId val="63451904"/>
      </c:lineChart>
      <c:dateAx>
        <c:axId val="63441536"/>
        <c:scaling>
          <c:orientation val="minMax"/>
        </c:scaling>
        <c:delete val="1"/>
        <c:axPos val="b"/>
        <c:numFmt formatCode="ge" sourceLinked="1"/>
        <c:majorTickMark val="none"/>
        <c:minorTickMark val="none"/>
        <c:tickLblPos val="none"/>
        <c:crossAx val="63451904"/>
        <c:crosses val="autoZero"/>
        <c:auto val="1"/>
        <c:lblOffset val="100"/>
        <c:baseTimeUnit val="years"/>
      </c:dateAx>
      <c:valAx>
        <c:axId val="634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32.5</c:v>
                </c:pt>
                <c:pt idx="1">
                  <c:v>29.63</c:v>
                </c:pt>
                <c:pt idx="2">
                  <c:v>27.88</c:v>
                </c:pt>
                <c:pt idx="3">
                  <c:v>28.75</c:v>
                </c:pt>
                <c:pt idx="4">
                  <c:v>28.13</c:v>
                </c:pt>
              </c:numCache>
            </c:numRef>
          </c:val>
          <c:extLst xmlns:c16r2="http://schemas.microsoft.com/office/drawing/2015/06/chart">
            <c:ext xmlns:c16="http://schemas.microsoft.com/office/drawing/2014/chart" uri="{C3380CC4-5D6E-409C-BE32-E72D297353CC}">
              <c16:uniqueId val="{00000000-C06E-4417-A5B7-FF9CB30E3B5A}"/>
            </c:ext>
          </c:extLst>
        </c:ser>
        <c:dLbls>
          <c:showLegendKey val="0"/>
          <c:showVal val="0"/>
          <c:showCatName val="0"/>
          <c:showSerName val="0"/>
          <c:showPercent val="0"/>
          <c:showBubbleSize val="0"/>
        </c:dLbls>
        <c:gapWidth val="150"/>
        <c:axId val="64424192"/>
        <c:axId val="6443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C06E-4417-A5B7-FF9CB30E3B5A}"/>
            </c:ext>
          </c:extLst>
        </c:ser>
        <c:dLbls>
          <c:showLegendKey val="0"/>
          <c:showVal val="0"/>
          <c:showCatName val="0"/>
          <c:showSerName val="0"/>
          <c:showPercent val="0"/>
          <c:showBubbleSize val="0"/>
        </c:dLbls>
        <c:marker val="1"/>
        <c:smooth val="0"/>
        <c:axId val="64424192"/>
        <c:axId val="64438656"/>
      </c:lineChart>
      <c:dateAx>
        <c:axId val="64424192"/>
        <c:scaling>
          <c:orientation val="minMax"/>
        </c:scaling>
        <c:delete val="1"/>
        <c:axPos val="b"/>
        <c:numFmt formatCode="ge" sourceLinked="1"/>
        <c:majorTickMark val="none"/>
        <c:minorTickMark val="none"/>
        <c:tickLblPos val="none"/>
        <c:crossAx val="64438656"/>
        <c:crosses val="autoZero"/>
        <c:auto val="1"/>
        <c:lblOffset val="100"/>
        <c:baseTimeUnit val="years"/>
      </c:dateAx>
      <c:valAx>
        <c:axId val="644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80.25</c:v>
                </c:pt>
                <c:pt idx="1">
                  <c:v>77.62</c:v>
                </c:pt>
                <c:pt idx="2">
                  <c:v>77.84</c:v>
                </c:pt>
                <c:pt idx="3">
                  <c:v>79.47</c:v>
                </c:pt>
                <c:pt idx="4">
                  <c:v>83.69</c:v>
                </c:pt>
              </c:numCache>
            </c:numRef>
          </c:val>
          <c:extLst xmlns:c16r2="http://schemas.microsoft.com/office/drawing/2015/06/chart">
            <c:ext xmlns:c16="http://schemas.microsoft.com/office/drawing/2014/chart" uri="{C3380CC4-5D6E-409C-BE32-E72D297353CC}">
              <c16:uniqueId val="{00000000-94D1-471A-AE46-70F6C359E031}"/>
            </c:ext>
          </c:extLst>
        </c:ser>
        <c:dLbls>
          <c:showLegendKey val="0"/>
          <c:showVal val="0"/>
          <c:showCatName val="0"/>
          <c:showSerName val="0"/>
          <c:showPercent val="0"/>
          <c:showBubbleSize val="0"/>
        </c:dLbls>
        <c:gapWidth val="150"/>
        <c:axId val="64494208"/>
        <c:axId val="6449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94D1-471A-AE46-70F6C359E031}"/>
            </c:ext>
          </c:extLst>
        </c:ser>
        <c:dLbls>
          <c:showLegendKey val="0"/>
          <c:showVal val="0"/>
          <c:showCatName val="0"/>
          <c:showSerName val="0"/>
          <c:showPercent val="0"/>
          <c:showBubbleSize val="0"/>
        </c:dLbls>
        <c:marker val="1"/>
        <c:smooth val="0"/>
        <c:axId val="64494208"/>
        <c:axId val="64496384"/>
      </c:lineChart>
      <c:dateAx>
        <c:axId val="64494208"/>
        <c:scaling>
          <c:orientation val="minMax"/>
        </c:scaling>
        <c:delete val="1"/>
        <c:axPos val="b"/>
        <c:numFmt formatCode="ge" sourceLinked="1"/>
        <c:majorTickMark val="none"/>
        <c:minorTickMark val="none"/>
        <c:tickLblPos val="none"/>
        <c:crossAx val="64496384"/>
        <c:crosses val="autoZero"/>
        <c:auto val="1"/>
        <c:lblOffset val="100"/>
        <c:baseTimeUnit val="years"/>
      </c:dateAx>
      <c:valAx>
        <c:axId val="644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98.63</c:v>
                </c:pt>
                <c:pt idx="1">
                  <c:v>87.17</c:v>
                </c:pt>
                <c:pt idx="2">
                  <c:v>98.67</c:v>
                </c:pt>
                <c:pt idx="3">
                  <c:v>99.38</c:v>
                </c:pt>
                <c:pt idx="4">
                  <c:v>97.75</c:v>
                </c:pt>
              </c:numCache>
            </c:numRef>
          </c:val>
          <c:extLst xmlns:c16r2="http://schemas.microsoft.com/office/drawing/2015/06/chart">
            <c:ext xmlns:c16="http://schemas.microsoft.com/office/drawing/2014/chart" uri="{C3380CC4-5D6E-409C-BE32-E72D297353CC}">
              <c16:uniqueId val="{00000000-5AB4-4B94-BE18-3AE05C48AB7A}"/>
            </c:ext>
          </c:extLst>
        </c:ser>
        <c:dLbls>
          <c:showLegendKey val="0"/>
          <c:showVal val="0"/>
          <c:showCatName val="0"/>
          <c:showSerName val="0"/>
          <c:showPercent val="0"/>
          <c:showBubbleSize val="0"/>
        </c:dLbls>
        <c:gapWidth val="150"/>
        <c:axId val="63486976"/>
        <c:axId val="6349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B4-4B94-BE18-3AE05C48AB7A}"/>
            </c:ext>
          </c:extLst>
        </c:ser>
        <c:dLbls>
          <c:showLegendKey val="0"/>
          <c:showVal val="0"/>
          <c:showCatName val="0"/>
          <c:showSerName val="0"/>
          <c:showPercent val="0"/>
          <c:showBubbleSize val="0"/>
        </c:dLbls>
        <c:marker val="1"/>
        <c:smooth val="0"/>
        <c:axId val="63486976"/>
        <c:axId val="63493248"/>
      </c:lineChart>
      <c:dateAx>
        <c:axId val="63486976"/>
        <c:scaling>
          <c:orientation val="minMax"/>
        </c:scaling>
        <c:delete val="1"/>
        <c:axPos val="b"/>
        <c:numFmt formatCode="ge" sourceLinked="1"/>
        <c:majorTickMark val="none"/>
        <c:minorTickMark val="none"/>
        <c:tickLblPos val="none"/>
        <c:crossAx val="63493248"/>
        <c:crosses val="autoZero"/>
        <c:auto val="1"/>
        <c:lblOffset val="100"/>
        <c:baseTimeUnit val="years"/>
      </c:dateAx>
      <c:valAx>
        <c:axId val="634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66-4716-89AE-E15F603EB3B5}"/>
            </c:ext>
          </c:extLst>
        </c:ser>
        <c:dLbls>
          <c:showLegendKey val="0"/>
          <c:showVal val="0"/>
          <c:showCatName val="0"/>
          <c:showSerName val="0"/>
          <c:showPercent val="0"/>
          <c:showBubbleSize val="0"/>
        </c:dLbls>
        <c:gapWidth val="150"/>
        <c:axId val="64094592"/>
        <c:axId val="918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66-4716-89AE-E15F603EB3B5}"/>
            </c:ext>
          </c:extLst>
        </c:ser>
        <c:dLbls>
          <c:showLegendKey val="0"/>
          <c:showVal val="0"/>
          <c:showCatName val="0"/>
          <c:showSerName val="0"/>
          <c:showPercent val="0"/>
          <c:showBubbleSize val="0"/>
        </c:dLbls>
        <c:marker val="1"/>
        <c:smooth val="0"/>
        <c:axId val="64094592"/>
        <c:axId val="91876736"/>
      </c:lineChart>
      <c:dateAx>
        <c:axId val="64094592"/>
        <c:scaling>
          <c:orientation val="minMax"/>
        </c:scaling>
        <c:delete val="1"/>
        <c:axPos val="b"/>
        <c:numFmt formatCode="ge" sourceLinked="1"/>
        <c:majorTickMark val="none"/>
        <c:minorTickMark val="none"/>
        <c:tickLblPos val="none"/>
        <c:crossAx val="91876736"/>
        <c:crosses val="autoZero"/>
        <c:auto val="1"/>
        <c:lblOffset val="100"/>
        <c:baseTimeUnit val="years"/>
      </c:dateAx>
      <c:valAx>
        <c:axId val="918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29-45B0-B43E-43E98FF1D915}"/>
            </c:ext>
          </c:extLst>
        </c:ser>
        <c:dLbls>
          <c:showLegendKey val="0"/>
          <c:showVal val="0"/>
          <c:showCatName val="0"/>
          <c:showSerName val="0"/>
          <c:showPercent val="0"/>
          <c:showBubbleSize val="0"/>
        </c:dLbls>
        <c:gapWidth val="150"/>
        <c:axId val="64147456"/>
        <c:axId val="641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29-45B0-B43E-43E98FF1D915}"/>
            </c:ext>
          </c:extLst>
        </c:ser>
        <c:dLbls>
          <c:showLegendKey val="0"/>
          <c:showVal val="0"/>
          <c:showCatName val="0"/>
          <c:showSerName val="0"/>
          <c:showPercent val="0"/>
          <c:showBubbleSize val="0"/>
        </c:dLbls>
        <c:marker val="1"/>
        <c:smooth val="0"/>
        <c:axId val="64147456"/>
        <c:axId val="64149376"/>
      </c:lineChart>
      <c:dateAx>
        <c:axId val="64147456"/>
        <c:scaling>
          <c:orientation val="minMax"/>
        </c:scaling>
        <c:delete val="1"/>
        <c:axPos val="b"/>
        <c:numFmt formatCode="ge" sourceLinked="1"/>
        <c:majorTickMark val="none"/>
        <c:minorTickMark val="none"/>
        <c:tickLblPos val="none"/>
        <c:crossAx val="64149376"/>
        <c:crosses val="autoZero"/>
        <c:auto val="1"/>
        <c:lblOffset val="100"/>
        <c:baseTimeUnit val="years"/>
      </c:dateAx>
      <c:valAx>
        <c:axId val="641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4A-45D8-9312-3680A5731C57}"/>
            </c:ext>
          </c:extLst>
        </c:ser>
        <c:dLbls>
          <c:showLegendKey val="0"/>
          <c:showVal val="0"/>
          <c:showCatName val="0"/>
          <c:showSerName val="0"/>
          <c:showPercent val="0"/>
          <c:showBubbleSize val="0"/>
        </c:dLbls>
        <c:gapWidth val="150"/>
        <c:axId val="64252160"/>
        <c:axId val="642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4A-45D8-9312-3680A5731C57}"/>
            </c:ext>
          </c:extLst>
        </c:ser>
        <c:dLbls>
          <c:showLegendKey val="0"/>
          <c:showVal val="0"/>
          <c:showCatName val="0"/>
          <c:showSerName val="0"/>
          <c:showPercent val="0"/>
          <c:showBubbleSize val="0"/>
        </c:dLbls>
        <c:marker val="1"/>
        <c:smooth val="0"/>
        <c:axId val="64252160"/>
        <c:axId val="64266624"/>
      </c:lineChart>
      <c:dateAx>
        <c:axId val="64252160"/>
        <c:scaling>
          <c:orientation val="minMax"/>
        </c:scaling>
        <c:delete val="1"/>
        <c:axPos val="b"/>
        <c:numFmt formatCode="ge" sourceLinked="1"/>
        <c:majorTickMark val="none"/>
        <c:minorTickMark val="none"/>
        <c:tickLblPos val="none"/>
        <c:crossAx val="64266624"/>
        <c:crosses val="autoZero"/>
        <c:auto val="1"/>
        <c:lblOffset val="100"/>
        <c:baseTimeUnit val="years"/>
      </c:dateAx>
      <c:valAx>
        <c:axId val="642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A1-4841-A0AF-CBCFA6338AAB}"/>
            </c:ext>
          </c:extLst>
        </c:ser>
        <c:dLbls>
          <c:showLegendKey val="0"/>
          <c:showVal val="0"/>
          <c:showCatName val="0"/>
          <c:showSerName val="0"/>
          <c:showPercent val="0"/>
          <c:showBubbleSize val="0"/>
        </c:dLbls>
        <c:gapWidth val="150"/>
        <c:axId val="64281600"/>
        <c:axId val="642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A1-4841-A0AF-CBCFA6338AAB}"/>
            </c:ext>
          </c:extLst>
        </c:ser>
        <c:dLbls>
          <c:showLegendKey val="0"/>
          <c:showVal val="0"/>
          <c:showCatName val="0"/>
          <c:showSerName val="0"/>
          <c:showPercent val="0"/>
          <c:showBubbleSize val="0"/>
        </c:dLbls>
        <c:marker val="1"/>
        <c:smooth val="0"/>
        <c:axId val="64281600"/>
        <c:axId val="64296064"/>
      </c:lineChart>
      <c:dateAx>
        <c:axId val="64281600"/>
        <c:scaling>
          <c:orientation val="minMax"/>
        </c:scaling>
        <c:delete val="1"/>
        <c:axPos val="b"/>
        <c:numFmt formatCode="ge" sourceLinked="1"/>
        <c:majorTickMark val="none"/>
        <c:minorTickMark val="none"/>
        <c:tickLblPos val="none"/>
        <c:crossAx val="64296064"/>
        <c:crosses val="autoZero"/>
        <c:auto val="1"/>
        <c:lblOffset val="100"/>
        <c:baseTimeUnit val="years"/>
      </c:dateAx>
      <c:valAx>
        <c:axId val="642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1604.55</c:v>
                </c:pt>
                <c:pt idx="4" formatCode="#,##0.00;&quot;△&quot;#,##0.00;&quot;-&quot;">
                  <c:v>1566.01</c:v>
                </c:pt>
              </c:numCache>
            </c:numRef>
          </c:val>
          <c:extLst xmlns:c16r2="http://schemas.microsoft.com/office/drawing/2015/06/chart">
            <c:ext xmlns:c16="http://schemas.microsoft.com/office/drawing/2014/chart" uri="{C3380CC4-5D6E-409C-BE32-E72D297353CC}">
              <c16:uniqueId val="{00000000-7757-404A-9BE4-509678DC8068}"/>
            </c:ext>
          </c:extLst>
        </c:ser>
        <c:dLbls>
          <c:showLegendKey val="0"/>
          <c:showVal val="0"/>
          <c:showCatName val="0"/>
          <c:showSerName val="0"/>
          <c:showPercent val="0"/>
          <c:showBubbleSize val="0"/>
        </c:dLbls>
        <c:gapWidth val="150"/>
        <c:axId val="64339328"/>
        <c:axId val="643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7757-404A-9BE4-509678DC8068}"/>
            </c:ext>
          </c:extLst>
        </c:ser>
        <c:dLbls>
          <c:showLegendKey val="0"/>
          <c:showVal val="0"/>
          <c:showCatName val="0"/>
          <c:showSerName val="0"/>
          <c:showPercent val="0"/>
          <c:showBubbleSize val="0"/>
        </c:dLbls>
        <c:marker val="1"/>
        <c:smooth val="0"/>
        <c:axId val="64339328"/>
        <c:axId val="64345600"/>
      </c:lineChart>
      <c:dateAx>
        <c:axId val="64339328"/>
        <c:scaling>
          <c:orientation val="minMax"/>
        </c:scaling>
        <c:delete val="1"/>
        <c:axPos val="b"/>
        <c:numFmt formatCode="ge" sourceLinked="1"/>
        <c:majorTickMark val="none"/>
        <c:minorTickMark val="none"/>
        <c:tickLblPos val="none"/>
        <c:crossAx val="64345600"/>
        <c:crosses val="autoZero"/>
        <c:auto val="1"/>
        <c:lblOffset val="100"/>
        <c:baseTimeUnit val="years"/>
      </c:dateAx>
      <c:valAx>
        <c:axId val="643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62.45</c:v>
                </c:pt>
                <c:pt idx="1">
                  <c:v>57.52</c:v>
                </c:pt>
                <c:pt idx="2">
                  <c:v>59.29</c:v>
                </c:pt>
                <c:pt idx="3">
                  <c:v>57.77</c:v>
                </c:pt>
                <c:pt idx="4">
                  <c:v>68.72</c:v>
                </c:pt>
              </c:numCache>
            </c:numRef>
          </c:val>
          <c:extLst xmlns:c16r2="http://schemas.microsoft.com/office/drawing/2015/06/chart">
            <c:ext xmlns:c16="http://schemas.microsoft.com/office/drawing/2014/chart" uri="{C3380CC4-5D6E-409C-BE32-E72D297353CC}">
              <c16:uniqueId val="{00000000-BDB3-464F-BC4B-ED26B8421F23}"/>
            </c:ext>
          </c:extLst>
        </c:ser>
        <c:dLbls>
          <c:showLegendKey val="0"/>
          <c:showVal val="0"/>
          <c:showCatName val="0"/>
          <c:showSerName val="0"/>
          <c:showPercent val="0"/>
          <c:showBubbleSize val="0"/>
        </c:dLbls>
        <c:gapWidth val="150"/>
        <c:axId val="64700416"/>
        <c:axId val="6470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BDB3-464F-BC4B-ED26B8421F23}"/>
            </c:ext>
          </c:extLst>
        </c:ser>
        <c:dLbls>
          <c:showLegendKey val="0"/>
          <c:showVal val="0"/>
          <c:showCatName val="0"/>
          <c:showSerName val="0"/>
          <c:showPercent val="0"/>
          <c:showBubbleSize val="0"/>
        </c:dLbls>
        <c:marker val="1"/>
        <c:smooth val="0"/>
        <c:axId val="64700416"/>
        <c:axId val="64702336"/>
      </c:lineChart>
      <c:dateAx>
        <c:axId val="64700416"/>
        <c:scaling>
          <c:orientation val="minMax"/>
        </c:scaling>
        <c:delete val="1"/>
        <c:axPos val="b"/>
        <c:numFmt formatCode="ge" sourceLinked="1"/>
        <c:majorTickMark val="none"/>
        <c:minorTickMark val="none"/>
        <c:tickLblPos val="none"/>
        <c:crossAx val="64702336"/>
        <c:crosses val="autoZero"/>
        <c:auto val="1"/>
        <c:lblOffset val="100"/>
        <c:baseTimeUnit val="years"/>
      </c:dateAx>
      <c:valAx>
        <c:axId val="647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312.91000000000003</c:v>
                </c:pt>
                <c:pt idx="1">
                  <c:v>353.48</c:v>
                </c:pt>
                <c:pt idx="2">
                  <c:v>338.99</c:v>
                </c:pt>
                <c:pt idx="3">
                  <c:v>349.97</c:v>
                </c:pt>
                <c:pt idx="4">
                  <c:v>294.52999999999997</c:v>
                </c:pt>
              </c:numCache>
            </c:numRef>
          </c:val>
          <c:extLst xmlns:c16r2="http://schemas.microsoft.com/office/drawing/2015/06/chart">
            <c:ext xmlns:c16="http://schemas.microsoft.com/office/drawing/2014/chart" uri="{C3380CC4-5D6E-409C-BE32-E72D297353CC}">
              <c16:uniqueId val="{00000000-CCA6-4BE8-8135-7DDB8031CD98}"/>
            </c:ext>
          </c:extLst>
        </c:ser>
        <c:dLbls>
          <c:showLegendKey val="0"/>
          <c:showVal val="0"/>
          <c:showCatName val="0"/>
          <c:showSerName val="0"/>
          <c:showPercent val="0"/>
          <c:showBubbleSize val="0"/>
        </c:dLbls>
        <c:gapWidth val="150"/>
        <c:axId val="64733184"/>
        <c:axId val="6473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CCA6-4BE8-8135-7DDB8031CD98}"/>
            </c:ext>
          </c:extLst>
        </c:ser>
        <c:dLbls>
          <c:showLegendKey val="0"/>
          <c:showVal val="0"/>
          <c:showCatName val="0"/>
          <c:showSerName val="0"/>
          <c:showPercent val="0"/>
          <c:showBubbleSize val="0"/>
        </c:dLbls>
        <c:marker val="1"/>
        <c:smooth val="0"/>
        <c:axId val="64733184"/>
        <c:axId val="64735104"/>
      </c:lineChart>
      <c:dateAx>
        <c:axId val="64733184"/>
        <c:scaling>
          <c:orientation val="minMax"/>
        </c:scaling>
        <c:delete val="1"/>
        <c:axPos val="b"/>
        <c:numFmt formatCode="ge" sourceLinked="1"/>
        <c:majorTickMark val="none"/>
        <c:minorTickMark val="none"/>
        <c:tickLblPos val="none"/>
        <c:crossAx val="64735104"/>
        <c:crosses val="autoZero"/>
        <c:auto val="1"/>
        <c:lblOffset val="100"/>
        <c:baseTimeUnit val="years"/>
      </c:dateAx>
      <c:valAx>
        <c:axId val="647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長野県　天龍村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1355</v>
      </c>
      <c r="AM8" s="72"/>
      <c r="AN8" s="72"/>
      <c r="AO8" s="72"/>
      <c r="AP8" s="72"/>
      <c r="AQ8" s="72"/>
      <c r="AR8" s="72"/>
      <c r="AS8" s="72"/>
      <c r="AT8" s="71">
        <f>データ!T6</f>
        <v>109.44</v>
      </c>
      <c r="AU8" s="71"/>
      <c r="AV8" s="71"/>
      <c r="AW8" s="71"/>
      <c r="AX8" s="71"/>
      <c r="AY8" s="71"/>
      <c r="AZ8" s="71"/>
      <c r="BA8" s="71"/>
      <c r="BB8" s="71">
        <f>データ!U6</f>
        <v>12.38</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63.75</v>
      </c>
      <c r="Q10" s="71"/>
      <c r="R10" s="71"/>
      <c r="S10" s="71"/>
      <c r="T10" s="71"/>
      <c r="U10" s="71"/>
      <c r="V10" s="71"/>
      <c r="W10" s="71">
        <f>データ!Q6</f>
        <v>94.86</v>
      </c>
      <c r="X10" s="71"/>
      <c r="Y10" s="71"/>
      <c r="Z10" s="71"/>
      <c r="AA10" s="71"/>
      <c r="AB10" s="71"/>
      <c r="AC10" s="71"/>
      <c r="AD10" s="72">
        <f>データ!R6</f>
        <v>3600</v>
      </c>
      <c r="AE10" s="72"/>
      <c r="AF10" s="72"/>
      <c r="AG10" s="72"/>
      <c r="AH10" s="72"/>
      <c r="AI10" s="72"/>
      <c r="AJ10" s="72"/>
      <c r="AK10" s="2"/>
      <c r="AL10" s="72">
        <f>データ!V6</f>
        <v>846</v>
      </c>
      <c r="AM10" s="72"/>
      <c r="AN10" s="72"/>
      <c r="AO10" s="72"/>
      <c r="AP10" s="72"/>
      <c r="AQ10" s="72"/>
      <c r="AR10" s="72"/>
      <c r="AS10" s="72"/>
      <c r="AT10" s="71">
        <f>データ!W6</f>
        <v>0.49</v>
      </c>
      <c r="AU10" s="71"/>
      <c r="AV10" s="71"/>
      <c r="AW10" s="71"/>
      <c r="AX10" s="71"/>
      <c r="AY10" s="71"/>
      <c r="AZ10" s="71"/>
      <c r="BA10" s="71"/>
      <c r="BB10" s="71">
        <f>データ!X6</f>
        <v>1726.53</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QCe0RcD/24CWcgVdqxE8VoCQf4+DZ2Dx02Q/ZtPchVGcMa/waMDpNG3zST0O78sXMbIt0OuvC0Ldru/ADvaCYw==" saltValue="WR54JB2QU/yHrnS0Cs8uT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204137</v>
      </c>
      <c r="D6" s="32">
        <f t="shared" si="3"/>
        <v>47</v>
      </c>
      <c r="E6" s="32">
        <f t="shared" si="3"/>
        <v>17</v>
      </c>
      <c r="F6" s="32">
        <f t="shared" si="3"/>
        <v>4</v>
      </c>
      <c r="G6" s="32">
        <f t="shared" si="3"/>
        <v>0</v>
      </c>
      <c r="H6" s="32" t="str">
        <f t="shared" si="3"/>
        <v>長野県　天龍村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63.75</v>
      </c>
      <c r="Q6" s="33">
        <f t="shared" si="3"/>
        <v>94.86</v>
      </c>
      <c r="R6" s="33">
        <f t="shared" si="3"/>
        <v>3600</v>
      </c>
      <c r="S6" s="33">
        <f t="shared" si="3"/>
        <v>1355</v>
      </c>
      <c r="T6" s="33">
        <f t="shared" si="3"/>
        <v>109.44</v>
      </c>
      <c r="U6" s="33">
        <f t="shared" si="3"/>
        <v>12.38</v>
      </c>
      <c r="V6" s="33">
        <f t="shared" si="3"/>
        <v>846</v>
      </c>
      <c r="W6" s="33">
        <f t="shared" si="3"/>
        <v>0.49</v>
      </c>
      <c r="X6" s="33">
        <f t="shared" si="3"/>
        <v>1726.53</v>
      </c>
      <c r="Y6" s="34">
        <f>IF(Y7="",NA(),Y7)</f>
        <v>98.63</v>
      </c>
      <c r="Z6" s="34">
        <f t="shared" ref="Z6:AH6" si="4">IF(Z7="",NA(),Z7)</f>
        <v>87.17</v>
      </c>
      <c r="AA6" s="34">
        <f t="shared" si="4"/>
        <v>98.67</v>
      </c>
      <c r="AB6" s="34">
        <f t="shared" si="4"/>
        <v>99.38</v>
      </c>
      <c r="AC6" s="34">
        <f t="shared" si="4"/>
        <v>97.75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1604.55</v>
      </c>
      <c r="BJ6" s="34">
        <f t="shared" si="7"/>
        <v>1566.01</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62.45</v>
      </c>
      <c r="BR6" s="34">
        <f t="shared" ref="BR6:BZ6" si="8">IF(BR7="",NA(),BR7)</f>
        <v>57.52</v>
      </c>
      <c r="BS6" s="34">
        <f t="shared" si="8"/>
        <v>59.29</v>
      </c>
      <c r="BT6" s="34">
        <f t="shared" si="8"/>
        <v>57.77</v>
      </c>
      <c r="BU6" s="34">
        <f t="shared" si="8"/>
        <v>68.72</v>
      </c>
      <c r="BV6" s="34">
        <f t="shared" si="8"/>
        <v>53.01</v>
      </c>
      <c r="BW6" s="34">
        <f t="shared" si="8"/>
        <v>50.54</v>
      </c>
      <c r="BX6" s="34">
        <f t="shared" si="8"/>
        <v>66.22</v>
      </c>
      <c r="BY6" s="34">
        <f t="shared" si="8"/>
        <v>69.87</v>
      </c>
      <c r="BZ6" s="34">
        <f t="shared" si="8"/>
        <v>74.3</v>
      </c>
      <c r="CA6" s="33" t="str">
        <f>IF(CA7="","",IF(CA7="-","【-】","【"&amp;SUBSTITUTE(TEXT(CA7,"#,##0.00"),"-","△")&amp;"】"))</f>
        <v>【75.58】</v>
      </c>
      <c r="CB6" s="34">
        <f>IF(CB7="",NA(),CB7)</f>
        <v>312.91000000000003</v>
      </c>
      <c r="CC6" s="34">
        <f t="shared" ref="CC6:CK6" si="9">IF(CC7="",NA(),CC7)</f>
        <v>353.48</v>
      </c>
      <c r="CD6" s="34">
        <f t="shared" si="9"/>
        <v>338.99</v>
      </c>
      <c r="CE6" s="34">
        <f t="shared" si="9"/>
        <v>349.97</v>
      </c>
      <c r="CF6" s="34">
        <f t="shared" si="9"/>
        <v>294.52999999999997</v>
      </c>
      <c r="CG6" s="34">
        <f t="shared" si="9"/>
        <v>299.39</v>
      </c>
      <c r="CH6" s="34">
        <f t="shared" si="9"/>
        <v>320.36</v>
      </c>
      <c r="CI6" s="34">
        <f t="shared" si="9"/>
        <v>246.72</v>
      </c>
      <c r="CJ6" s="34">
        <f t="shared" si="9"/>
        <v>234.96</v>
      </c>
      <c r="CK6" s="34">
        <f t="shared" si="9"/>
        <v>221.81</v>
      </c>
      <c r="CL6" s="33" t="str">
        <f>IF(CL7="","",IF(CL7="-","【-】","【"&amp;SUBSTITUTE(TEXT(CL7,"#,##0.00"),"-","△")&amp;"】"))</f>
        <v>【215.23】</v>
      </c>
      <c r="CM6" s="34">
        <f>IF(CM7="",NA(),CM7)</f>
        <v>32.5</v>
      </c>
      <c r="CN6" s="34">
        <f t="shared" ref="CN6:CV6" si="10">IF(CN7="",NA(),CN7)</f>
        <v>29.63</v>
      </c>
      <c r="CO6" s="34">
        <f t="shared" si="10"/>
        <v>27.88</v>
      </c>
      <c r="CP6" s="34">
        <f t="shared" si="10"/>
        <v>28.75</v>
      </c>
      <c r="CQ6" s="34">
        <f t="shared" si="10"/>
        <v>28.13</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80.25</v>
      </c>
      <c r="CY6" s="34">
        <f t="shared" ref="CY6:DG6" si="11">IF(CY7="",NA(),CY7)</f>
        <v>77.62</v>
      </c>
      <c r="CZ6" s="34">
        <f t="shared" si="11"/>
        <v>77.84</v>
      </c>
      <c r="DA6" s="34">
        <f t="shared" si="11"/>
        <v>79.47</v>
      </c>
      <c r="DB6" s="34">
        <f t="shared" si="11"/>
        <v>83.69</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c r="A7" s="27"/>
      <c r="B7" s="36">
        <v>2017</v>
      </c>
      <c r="C7" s="36">
        <v>204137</v>
      </c>
      <c r="D7" s="36">
        <v>47</v>
      </c>
      <c r="E7" s="36">
        <v>17</v>
      </c>
      <c r="F7" s="36">
        <v>4</v>
      </c>
      <c r="G7" s="36">
        <v>0</v>
      </c>
      <c r="H7" s="36" t="s">
        <v>110</v>
      </c>
      <c r="I7" s="36" t="s">
        <v>111</v>
      </c>
      <c r="J7" s="36" t="s">
        <v>112</v>
      </c>
      <c r="K7" s="36" t="s">
        <v>113</v>
      </c>
      <c r="L7" s="36" t="s">
        <v>114</v>
      </c>
      <c r="M7" s="36" t="s">
        <v>115</v>
      </c>
      <c r="N7" s="37" t="s">
        <v>116</v>
      </c>
      <c r="O7" s="37" t="s">
        <v>117</v>
      </c>
      <c r="P7" s="37">
        <v>63.75</v>
      </c>
      <c r="Q7" s="37">
        <v>94.86</v>
      </c>
      <c r="R7" s="37">
        <v>3600</v>
      </c>
      <c r="S7" s="37">
        <v>1355</v>
      </c>
      <c r="T7" s="37">
        <v>109.44</v>
      </c>
      <c r="U7" s="37">
        <v>12.38</v>
      </c>
      <c r="V7" s="37">
        <v>846</v>
      </c>
      <c r="W7" s="37">
        <v>0.49</v>
      </c>
      <c r="X7" s="37">
        <v>1726.53</v>
      </c>
      <c r="Y7" s="37">
        <v>98.63</v>
      </c>
      <c r="Z7" s="37">
        <v>87.17</v>
      </c>
      <c r="AA7" s="37">
        <v>98.67</v>
      </c>
      <c r="AB7" s="37">
        <v>99.38</v>
      </c>
      <c r="AC7" s="37">
        <v>97.75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1604.55</v>
      </c>
      <c r="BJ7" s="37">
        <v>1566.01</v>
      </c>
      <c r="BK7" s="37">
        <v>1554.05</v>
      </c>
      <c r="BL7" s="37">
        <v>1671.86</v>
      </c>
      <c r="BM7" s="37">
        <v>1434.89</v>
      </c>
      <c r="BN7" s="37">
        <v>1298.9100000000001</v>
      </c>
      <c r="BO7" s="37">
        <v>1243.71</v>
      </c>
      <c r="BP7" s="37">
        <v>1225.44</v>
      </c>
      <c r="BQ7" s="37">
        <v>62.45</v>
      </c>
      <c r="BR7" s="37">
        <v>57.52</v>
      </c>
      <c r="BS7" s="37">
        <v>59.29</v>
      </c>
      <c r="BT7" s="37">
        <v>57.77</v>
      </c>
      <c r="BU7" s="37">
        <v>68.72</v>
      </c>
      <c r="BV7" s="37">
        <v>53.01</v>
      </c>
      <c r="BW7" s="37">
        <v>50.54</v>
      </c>
      <c r="BX7" s="37">
        <v>66.22</v>
      </c>
      <c r="BY7" s="37">
        <v>69.87</v>
      </c>
      <c r="BZ7" s="37">
        <v>74.3</v>
      </c>
      <c r="CA7" s="37">
        <v>75.58</v>
      </c>
      <c r="CB7" s="37">
        <v>312.91000000000003</v>
      </c>
      <c r="CC7" s="37">
        <v>353.48</v>
      </c>
      <c r="CD7" s="37">
        <v>338.99</v>
      </c>
      <c r="CE7" s="37">
        <v>349.97</v>
      </c>
      <c r="CF7" s="37">
        <v>294.52999999999997</v>
      </c>
      <c r="CG7" s="37">
        <v>299.39</v>
      </c>
      <c r="CH7" s="37">
        <v>320.36</v>
      </c>
      <c r="CI7" s="37">
        <v>246.72</v>
      </c>
      <c r="CJ7" s="37">
        <v>234.96</v>
      </c>
      <c r="CK7" s="37">
        <v>221.81</v>
      </c>
      <c r="CL7" s="37">
        <v>215.23</v>
      </c>
      <c r="CM7" s="37">
        <v>32.5</v>
      </c>
      <c r="CN7" s="37">
        <v>29.63</v>
      </c>
      <c r="CO7" s="37">
        <v>27.88</v>
      </c>
      <c r="CP7" s="37">
        <v>28.75</v>
      </c>
      <c r="CQ7" s="37">
        <v>28.13</v>
      </c>
      <c r="CR7" s="37">
        <v>36.200000000000003</v>
      </c>
      <c r="CS7" s="37">
        <v>34.74</v>
      </c>
      <c r="CT7" s="37">
        <v>41.35</v>
      </c>
      <c r="CU7" s="37">
        <v>42.9</v>
      </c>
      <c r="CV7" s="37">
        <v>43.36</v>
      </c>
      <c r="CW7" s="37">
        <v>42.66</v>
      </c>
      <c r="CX7" s="37">
        <v>80.25</v>
      </c>
      <c r="CY7" s="37">
        <v>77.62</v>
      </c>
      <c r="CZ7" s="37">
        <v>77.84</v>
      </c>
      <c r="DA7" s="37">
        <v>79.47</v>
      </c>
      <c r="DB7" s="37">
        <v>83.69</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2019-02-19T00:35:11Z</cp:lastPrinted>
  <dcterms:created xsi:type="dcterms:W3CDTF">2018-12-03T09:14:19Z</dcterms:created>
  <dcterms:modified xsi:type="dcterms:W3CDTF">2019-02-20T12:05:26Z</dcterms:modified>
  <cp:category/>
</cp:coreProperties>
</file>