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eNgDxaRTcp7QCvWwmkeuhzy0ICGKJkioVagnzwAVBlDX4OwdaV59ueNTzWN6J5/lJ6dcN7wzBfZRutPhUYjxw==" workbookSaltValue="s+Yl8ztljMqO977jq5SUp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<sst xmlns="http://schemas.openxmlformats.org/spreadsheetml/2006/main" count="237" uniqueCount="124">
  <si>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</si>
  <si>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</si>
  <si>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</si>
  <si>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</si>
  <si>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</si>
  <si>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</si>
  <si>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</si>
  <si>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</si>
  <si>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</si>
  <si>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</si>
  <si>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</si>
  <si>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</si>
  <si>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</si>
  <si>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</si>
  <si>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</si>
  <si>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</si>
  <si>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</si>
  <si>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</si>
  <si>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</si>
  <si>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</si>
  <si>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</si>
  <si>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</si>
  <si>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</si>
  <si>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</si>
  <si>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</si>
  <si>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</si>
  <si>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</si>
  <si>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</si>
  <si>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</si>
  <si>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</si>
  <si>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</si>
  <si>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</si>
  <si>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</si>
  <si>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</si>
  <si>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</si>
  <si>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</si>
  <si>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</si>
  <si>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</si>
  <si>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</si>
  <si>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</si>
  <si>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</si>
  <si>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</si>
  <si>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</si>
  <si>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</si>
  <si>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</si>
  <si>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</si>
  <si>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</si>
  <si>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</si>
  <si>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</si>
  <si>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</si>
  <si>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</si>
  <si>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</si>
  <si>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</si>
  <si>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</si>
  <si>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</si>
  <si>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</si>
  <si>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</si>
  <si>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</si>
  <si>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</si>
  <si>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</si>
  <si>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</si>
  <si>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</si>
  <si>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</si>
  <si>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</si>
  <si>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</si>
  <si>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</si>
  <si>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</si>
  <si>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</si>
  <si>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</si>
  <si>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</si>
  <si>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</si>
  <si>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</si>
  <si>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</si>
  <si>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</si>
  <si>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</si>
  <si>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</si>
  <si>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</si>
  <si>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</si>
  <si>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</si>
  <si>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</si>
  <si>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</si>
  <si>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</si>
  <si>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</si>
  <si>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</si>
  <si>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</si>
  <si>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</si>
  <si>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</si>
  <si>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</si>
  <si>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</si>
  <si>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</si>
  <si>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</si>
  <si>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</si>
  <si>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</si>
  <si>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</si>
  <si>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</si>
  <si>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</si>
  <si>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</si>
  <si>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</si>
  <si>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</si>
  <si>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</si>
  <si>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</si>
  <si>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</si>
  <si>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</si>
  <si>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</si>
  <si>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</si>
  <si>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</si>
  <si>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</si>
  <si>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</si>
  <si>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天龍村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</si>
  <si>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</si>
  <si>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</si>
  <si>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</si>
  <si>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</si>
  <si>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</si>
  <si>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</si>
  <si>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</si>
  <si>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</si>
  <si>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</si>
  <si>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</si>
  <si>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</si>
  <si>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</si>
  <si>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経年劣化による老朽化が進んでいます。平成26年度より、国庫補助事業にて水道管の布設替え工事を行い、徐々に管路の更新を行っていますが、突発的な漏水が発生する頻度も年々増加しているのが現状です。
　</t>
    <phoneticPr fontId="16"/>
  </si>
  <si>
    <t>　①収益的収支比率と⑤料金回収率については、類似団体と比べて高い数値となっていますが、少子高齢化の影響により、給水収益は減少傾向にあり、地形的にも傾斜地が多く民家が点在し、施設数も多いため維持管理に相応の経費を要しています。加入者の方にも比較的高い水道料金を負担いただいていますが、費用の一部を一般会計からの繰入金で賄っている状況です。平成29年度は前年度より収益が増加し改善の傾向を見せている。
　④企業債残高対給水収益比率については、減少傾向で推移していますが、平成26年度より地方債を活用し老朽管の布設替えを行っており、今後は増加傾向に推移すると考えられます。
　⑥給水原価については、平成28年度に大きく増加していますが、統合認可申請や固定資産台帳整備のために経費がかかったことによるものです。
　⑦施設利用率については、人口減少に伴って、規模が適正でない施設が多くなってきているため、今後も減少傾向で推移していくと考えられます。⑧有収率については、平成26年度に大きな漏水を修繕したことにより、増加していますが、建設後30年以上経過した施設が多いため、費用対効果を検討し、計画的な更新が必要です。</t>
    <rPh sb="175" eb="178">
      <t>ゼンネンド</t>
    </rPh>
    <rPh sb="180" eb="182">
      <t>シュウエキ</t>
    </rPh>
    <rPh sb="183" eb="185">
      <t>ゾウカ</t>
    </rPh>
    <rPh sb="286" eb="290">
      <t>キュウスイゲンカ</t>
    </rPh>
    <rPh sb="296" eb="298">
      <t>ヘイセイ</t>
    </rPh>
    <rPh sb="300" eb="302">
      <t>ネンド</t>
    </rPh>
    <rPh sb="303" eb="304">
      <t>オオ</t>
    </rPh>
    <rPh sb="306" eb="308">
      <t>ゾウカ</t>
    </rPh>
    <rPh sb="315" eb="317">
      <t>トウゴウ</t>
    </rPh>
    <rPh sb="317" eb="319">
      <t>ニンカ</t>
    </rPh>
    <rPh sb="319" eb="321">
      <t>シンセイ</t>
    </rPh>
    <rPh sb="322" eb="326">
      <t>コテイシサン</t>
    </rPh>
    <rPh sb="326" eb="328">
      <t>ダイチョウ</t>
    </rPh>
    <rPh sb="328" eb="330">
      <t>セイビ</t>
    </rPh>
    <rPh sb="334" eb="336">
      <t>ケイヒ</t>
    </rPh>
    <phoneticPr fontId="16"/>
  </si>
  <si>
    <t>　今後も人口は減少傾向で推移すると考えられますが、水道は住民生活にとって重要な役割を果たしていますので、相応の公費負担はやむを得ない事と考えております。
　平成29年度からは、事務の代替執行制度を活用し、長野県企業局と連携し、技術面での支援や設計費用の削減を図るほか、簡易水道統合により、国庫補助事業を継続的に活用し、施設の更新を行っていきます。　　　　　　　　　　　　　　　　　　　　　　　施設利用率については、需要の低下に応じた施設規模の適正化に努め、経営合理化を検討し施設利用向上を図っていきたい。</t>
    <rPh sb="210" eb="212">
      <t>テイカ</t>
    </rPh>
    <rPh sb="213" eb="214">
      <t>オウ</t>
    </rPh>
    <rPh sb="216" eb="218">
      <t>シセツ</t>
    </rPh>
    <rPh sb="218" eb="220">
      <t>キボ</t>
    </rPh>
    <rPh sb="221" eb="224">
      <t>テキセイカ</t>
    </rPh>
    <rPh sb="225" eb="226">
      <t>ツト</t>
    </rPh>
    <rPh sb="228" eb="230">
      <t>ケイエイ</t>
    </rPh>
    <rPh sb="230" eb="233">
      <t>ゴウリカ</t>
    </rPh>
    <rPh sb="234" eb="236">
      <t>ケントウ</t>
    </rPh>
    <rPh sb="237" eb="239">
      <t>シセツ</t>
    </rPh>
    <rPh sb="239" eb="241">
      <t>リヨウ</t>
    </rPh>
    <rPh sb="241" eb="243">
      <t>コウジョウ</t>
    </rPh>
    <rPh sb="244" eb="245">
      <t>ハカ</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</si>
</sst>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
                  <c:v>0</c:v>
                </c:pt>
                <c:pt idx="1">
                  <c:v>1.22</c:v>
                </c:pt>
                <c:pt idx="2">
                  <c:v>0.71</c:v>
                </c:pt>
                <c:pt idx="3">
                  <c:v>0.61</c:v>
                </c:pt>
                <c:pt idx="4" formatCode="#,##0.00;&quot;△&quot;#,##0.00">
                  <c:v>0</c:v>
                </c:pt>
              </c:numCache>
            </c:numRef>
          </c:val>
          <c:extLst xmlns:c16r2="http://schemas.microsoft.com/office/drawing/2015/06/chart">
            <c:ext xmlns:c16="http://schemas.microsoft.com/office/drawing/2014/chart" uri="{C3380CC4-5D6E-409C-BE32-E72D297353CC}">
              <c16:uniqueId val="{00000000-6CB7-431F-A344-7063094230AA}"/>
            </c:ext>
          </c:extLst>
        </c:ser>
        <c:dLbls>
          <c:showLegendKey val="0"/>
          <c:showVal val="0"/>
          <c:showCatName val="0"/>
          <c:showSerName val="0"/>
          <c:showPercent val="0"/>
          <c:showBubbleSize val="0"/>
        </c:dLbls>
        <c:gapWidth val="150"/>
        <c:axId val="84543360"/>
        <c:axId val="8454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6CB7-431F-A344-7063094230AA}"/>
            </c:ext>
          </c:extLst>
        </c:ser>
        <c:dLbls>
          <c:showLegendKey val="0"/>
          <c:showVal val="0"/>
          <c:showCatName val="0"/>
          <c:showSerName val="0"/>
          <c:showPercent val="0"/>
          <c:showBubbleSize val="0"/>
        </c:dLbls>
        <c:marker val="1"/>
        <c:smooth val="0"/>
        <c:axId val="84543360"/>
        <c:axId val="84549632"/>
      </c:lineChart>
      <c:dateAx>
        <c:axId val="84543360"/>
        <c:scaling>
          <c:orientation val="minMax"/>
        </c:scaling>
        <c:delete val="1"/>
        <c:axPos val="b"/>
        <c:numFmt formatCode="ge" sourceLinked="1"/>
        <c:majorTickMark val="none"/>
        <c:minorTickMark val="none"/>
        <c:tickLblPos val="none"/>
        <c:crossAx val="84549632"/>
        <c:crosses val="autoZero"/>
        <c:auto val="1"/>
        <c:lblOffset val="100"/>
        <c:baseTimeUnit val="years"/>
      </c:dateAx>
      <c:valAx>
        <c:axId val="8454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4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36.630000000000003</c:v>
                </c:pt>
                <c:pt idx="1">
                  <c:v>38.299999999999997</c:v>
                </c:pt>
                <c:pt idx="2">
                  <c:v>31.52</c:v>
                </c:pt>
                <c:pt idx="3">
                  <c:v>28.71</c:v>
                </c:pt>
                <c:pt idx="4">
                  <c:v>30.69</c:v>
                </c:pt>
              </c:numCache>
            </c:numRef>
          </c:val>
          <c:extLst xmlns:c16r2="http://schemas.microsoft.com/office/drawing/2015/06/chart">
            <c:ext xmlns:c16="http://schemas.microsoft.com/office/drawing/2014/chart" uri="{C3380CC4-5D6E-409C-BE32-E72D297353CC}">
              <c16:uniqueId val="{00000000-BF9E-4BD7-AE52-11A3566550F8}"/>
            </c:ext>
          </c:extLst>
        </c:ser>
        <c:dLbls>
          <c:showLegendKey val="0"/>
          <c:showVal val="0"/>
          <c:showCatName val="0"/>
          <c:showSerName val="0"/>
          <c:showPercent val="0"/>
          <c:showBubbleSize val="0"/>
        </c:dLbls>
        <c:gapWidth val="150"/>
        <c:axId val="87270912"/>
        <c:axId val="8727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BF9E-4BD7-AE52-11A3566550F8}"/>
            </c:ext>
          </c:extLst>
        </c:ser>
        <c:dLbls>
          <c:showLegendKey val="0"/>
          <c:showVal val="0"/>
          <c:showCatName val="0"/>
          <c:showSerName val="0"/>
          <c:showPercent val="0"/>
          <c:showBubbleSize val="0"/>
        </c:dLbls>
        <c:marker val="1"/>
        <c:smooth val="0"/>
        <c:axId val="87270912"/>
        <c:axId val="87272832"/>
      </c:lineChart>
      <c:dateAx>
        <c:axId val="87270912"/>
        <c:scaling>
          <c:orientation val="minMax"/>
        </c:scaling>
        <c:delete val="1"/>
        <c:axPos val="b"/>
        <c:numFmt formatCode="ge" sourceLinked="1"/>
        <c:majorTickMark val="none"/>
        <c:minorTickMark val="none"/>
        <c:tickLblPos val="none"/>
        <c:crossAx val="87272832"/>
        <c:crosses val="autoZero"/>
        <c:auto val="1"/>
        <c:lblOffset val="100"/>
        <c:baseTimeUnit val="years"/>
      </c:dateAx>
      <c:valAx>
        <c:axId val="8727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7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71.849999999999994</c:v>
                </c:pt>
                <c:pt idx="1">
                  <c:v>66.849999999999994</c:v>
                </c:pt>
                <c:pt idx="2">
                  <c:v>79.59</c:v>
                </c:pt>
                <c:pt idx="3">
                  <c:v>87.36</c:v>
                </c:pt>
                <c:pt idx="4">
                  <c:v>77.97</c:v>
                </c:pt>
              </c:numCache>
            </c:numRef>
          </c:val>
          <c:extLst xmlns:c16r2="http://schemas.microsoft.com/office/drawing/2015/06/chart">
            <c:ext xmlns:c16="http://schemas.microsoft.com/office/drawing/2014/chart" uri="{C3380CC4-5D6E-409C-BE32-E72D297353CC}">
              <c16:uniqueId val="{00000000-9329-4509-846A-A1D17E3FFC11}"/>
            </c:ext>
          </c:extLst>
        </c:ser>
        <c:dLbls>
          <c:showLegendKey val="0"/>
          <c:showVal val="0"/>
          <c:showCatName val="0"/>
          <c:showSerName val="0"/>
          <c:showPercent val="0"/>
          <c:showBubbleSize val="0"/>
        </c:dLbls>
        <c:gapWidth val="150"/>
        <c:axId val="87390080"/>
        <c:axId val="8740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9329-4509-846A-A1D17E3FFC11}"/>
            </c:ext>
          </c:extLst>
        </c:ser>
        <c:dLbls>
          <c:showLegendKey val="0"/>
          <c:showVal val="0"/>
          <c:showCatName val="0"/>
          <c:showSerName val="0"/>
          <c:showPercent val="0"/>
          <c:showBubbleSize val="0"/>
        </c:dLbls>
        <c:marker val="1"/>
        <c:smooth val="0"/>
        <c:axId val="87390080"/>
        <c:axId val="87400448"/>
      </c:lineChart>
      <c:dateAx>
        <c:axId val="87390080"/>
        <c:scaling>
          <c:orientation val="minMax"/>
        </c:scaling>
        <c:delete val="1"/>
        <c:axPos val="b"/>
        <c:numFmt formatCode="ge" sourceLinked="1"/>
        <c:majorTickMark val="none"/>
        <c:minorTickMark val="none"/>
        <c:tickLblPos val="none"/>
        <c:crossAx val="87400448"/>
        <c:crosses val="autoZero"/>
        <c:auto val="1"/>
        <c:lblOffset val="100"/>
        <c:baseTimeUnit val="years"/>
      </c:dateAx>
      <c:valAx>
        <c:axId val="8740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9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37016888488829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101.23</c:v>
                </c:pt>
                <c:pt idx="1">
                  <c:v>100.78</c:v>
                </c:pt>
                <c:pt idx="2">
                  <c:v>92.27</c:v>
                </c:pt>
                <c:pt idx="3">
                  <c:v>82.17</c:v>
                </c:pt>
                <c:pt idx="4">
                  <c:v>88.36</c:v>
                </c:pt>
              </c:numCache>
            </c:numRef>
          </c:val>
          <c:extLst xmlns:c16r2="http://schemas.microsoft.com/office/drawing/2015/06/chart">
            <c:ext xmlns:c16="http://schemas.microsoft.com/office/drawing/2014/chart" uri="{C3380CC4-5D6E-409C-BE32-E72D297353CC}">
              <c16:uniqueId val="{00000000-3E5C-4978-8F03-C5A051D360E7}"/>
            </c:ext>
          </c:extLst>
        </c:ser>
        <c:dLbls>
          <c:showLegendKey val="0"/>
          <c:showVal val="0"/>
          <c:showCatName val="0"/>
          <c:showSerName val="0"/>
          <c:showPercent val="0"/>
          <c:showBubbleSize val="0"/>
        </c:dLbls>
        <c:gapWidth val="150"/>
        <c:axId val="84580608"/>
        <c:axId val="8459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3E5C-4978-8F03-C5A051D360E7}"/>
            </c:ext>
          </c:extLst>
        </c:ser>
        <c:dLbls>
          <c:showLegendKey val="0"/>
          <c:showVal val="0"/>
          <c:showCatName val="0"/>
          <c:showSerName val="0"/>
          <c:showPercent val="0"/>
          <c:showBubbleSize val="0"/>
        </c:dLbls>
        <c:marker val="1"/>
        <c:smooth val="0"/>
        <c:axId val="84580608"/>
        <c:axId val="84595072"/>
      </c:lineChart>
      <c:dateAx>
        <c:axId val="84580608"/>
        <c:scaling>
          <c:orientation val="minMax"/>
        </c:scaling>
        <c:delete val="1"/>
        <c:axPos val="b"/>
        <c:numFmt formatCode="ge" sourceLinked="1"/>
        <c:majorTickMark val="none"/>
        <c:minorTickMark val="none"/>
        <c:tickLblPos val="none"/>
        <c:crossAx val="84595072"/>
        <c:crosses val="autoZero"/>
        <c:auto val="1"/>
        <c:lblOffset val="100"/>
        <c:baseTimeUnit val="years"/>
      </c:dateAx>
      <c:valAx>
        <c:axId val="8459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8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F1D-45B7-B3A9-C6CA2E4BADC2}"/>
            </c:ext>
          </c:extLst>
        </c:ser>
        <c:dLbls>
          <c:showLegendKey val="0"/>
          <c:showVal val="0"/>
          <c:showCatName val="0"/>
          <c:showSerName val="0"/>
          <c:showPercent val="0"/>
          <c:showBubbleSize val="0"/>
        </c:dLbls>
        <c:gapWidth val="150"/>
        <c:axId val="84765312"/>
        <c:axId val="8477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1D-45B7-B3A9-C6CA2E4BADC2}"/>
            </c:ext>
          </c:extLst>
        </c:ser>
        <c:dLbls>
          <c:showLegendKey val="0"/>
          <c:showVal val="0"/>
          <c:showCatName val="0"/>
          <c:showSerName val="0"/>
          <c:showPercent val="0"/>
          <c:showBubbleSize val="0"/>
        </c:dLbls>
        <c:marker val="1"/>
        <c:smooth val="0"/>
        <c:axId val="84765312"/>
        <c:axId val="84775680"/>
      </c:lineChart>
      <c:dateAx>
        <c:axId val="84765312"/>
        <c:scaling>
          <c:orientation val="minMax"/>
        </c:scaling>
        <c:delete val="1"/>
        <c:axPos val="b"/>
        <c:numFmt formatCode="ge" sourceLinked="1"/>
        <c:majorTickMark val="none"/>
        <c:minorTickMark val="none"/>
        <c:tickLblPos val="none"/>
        <c:crossAx val="84775680"/>
        <c:crosses val="autoZero"/>
        <c:auto val="1"/>
        <c:lblOffset val="100"/>
        <c:baseTimeUnit val="years"/>
      </c:dateAx>
      <c:valAx>
        <c:axId val="8477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6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618-41BA-A59A-DF8D9CCE5AEF}"/>
            </c:ext>
          </c:extLst>
        </c:ser>
        <c:dLbls>
          <c:showLegendKey val="0"/>
          <c:showVal val="0"/>
          <c:showCatName val="0"/>
          <c:showSerName val="0"/>
          <c:showPercent val="0"/>
          <c:showBubbleSize val="0"/>
        </c:dLbls>
        <c:gapWidth val="150"/>
        <c:axId val="84786176"/>
        <c:axId val="8731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618-41BA-A59A-DF8D9CCE5AEF}"/>
            </c:ext>
          </c:extLst>
        </c:ser>
        <c:dLbls>
          <c:showLegendKey val="0"/>
          <c:showVal val="0"/>
          <c:showCatName val="0"/>
          <c:showSerName val="0"/>
          <c:showPercent val="0"/>
          <c:showBubbleSize val="0"/>
        </c:dLbls>
        <c:marker val="1"/>
        <c:smooth val="0"/>
        <c:axId val="84786176"/>
        <c:axId val="87311488"/>
      </c:lineChart>
      <c:dateAx>
        <c:axId val="84786176"/>
        <c:scaling>
          <c:orientation val="minMax"/>
        </c:scaling>
        <c:delete val="1"/>
        <c:axPos val="b"/>
        <c:numFmt formatCode="ge" sourceLinked="1"/>
        <c:majorTickMark val="none"/>
        <c:minorTickMark val="none"/>
        <c:tickLblPos val="none"/>
        <c:crossAx val="87311488"/>
        <c:crosses val="autoZero"/>
        <c:auto val="1"/>
        <c:lblOffset val="100"/>
        <c:baseTimeUnit val="years"/>
      </c:dateAx>
      <c:valAx>
        <c:axId val="8731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8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789-477E-AEDE-A916C286DD4A}"/>
            </c:ext>
          </c:extLst>
        </c:ser>
        <c:dLbls>
          <c:showLegendKey val="0"/>
          <c:showVal val="0"/>
          <c:showCatName val="0"/>
          <c:showSerName val="0"/>
          <c:showPercent val="0"/>
          <c:showBubbleSize val="0"/>
        </c:dLbls>
        <c:gapWidth val="150"/>
        <c:axId val="87348736"/>
        <c:axId val="8735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89-477E-AEDE-A916C286DD4A}"/>
            </c:ext>
          </c:extLst>
        </c:ser>
        <c:dLbls>
          <c:showLegendKey val="0"/>
          <c:showVal val="0"/>
          <c:showCatName val="0"/>
          <c:showSerName val="0"/>
          <c:showPercent val="0"/>
          <c:showBubbleSize val="0"/>
        </c:dLbls>
        <c:marker val="1"/>
        <c:smooth val="0"/>
        <c:axId val="87348736"/>
        <c:axId val="87350656"/>
      </c:lineChart>
      <c:dateAx>
        <c:axId val="87348736"/>
        <c:scaling>
          <c:orientation val="minMax"/>
        </c:scaling>
        <c:delete val="1"/>
        <c:axPos val="b"/>
        <c:numFmt formatCode="ge" sourceLinked="1"/>
        <c:majorTickMark val="none"/>
        <c:minorTickMark val="none"/>
        <c:tickLblPos val="none"/>
        <c:crossAx val="87350656"/>
        <c:crosses val="autoZero"/>
        <c:auto val="1"/>
        <c:lblOffset val="100"/>
        <c:baseTimeUnit val="years"/>
      </c:dateAx>
      <c:valAx>
        <c:axId val="8735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4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15B-4A67-B20E-EC73659C238A}"/>
            </c:ext>
          </c:extLst>
        </c:ser>
        <c:dLbls>
          <c:showLegendKey val="0"/>
          <c:showVal val="0"/>
          <c:showCatName val="0"/>
          <c:showSerName val="0"/>
          <c:showPercent val="0"/>
          <c:showBubbleSize val="0"/>
        </c:dLbls>
        <c:gapWidth val="150"/>
        <c:axId val="87058688"/>
        <c:axId val="8706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15B-4A67-B20E-EC73659C238A}"/>
            </c:ext>
          </c:extLst>
        </c:ser>
        <c:dLbls>
          <c:showLegendKey val="0"/>
          <c:showVal val="0"/>
          <c:showCatName val="0"/>
          <c:showSerName val="0"/>
          <c:showPercent val="0"/>
          <c:showBubbleSize val="0"/>
        </c:dLbls>
        <c:marker val="1"/>
        <c:smooth val="0"/>
        <c:axId val="87058688"/>
        <c:axId val="87064960"/>
      </c:lineChart>
      <c:dateAx>
        <c:axId val="87058688"/>
        <c:scaling>
          <c:orientation val="minMax"/>
        </c:scaling>
        <c:delete val="1"/>
        <c:axPos val="b"/>
        <c:numFmt formatCode="ge" sourceLinked="1"/>
        <c:majorTickMark val="none"/>
        <c:minorTickMark val="none"/>
        <c:tickLblPos val="none"/>
        <c:crossAx val="87064960"/>
        <c:crosses val="autoZero"/>
        <c:auto val="1"/>
        <c:lblOffset val="100"/>
        <c:baseTimeUnit val="years"/>
      </c:dateAx>
      <c:valAx>
        <c:axId val="8706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5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761.78</c:v>
                </c:pt>
                <c:pt idx="1">
                  <c:v>739.97</c:v>
                </c:pt>
                <c:pt idx="2">
                  <c:v>733.87</c:v>
                </c:pt>
                <c:pt idx="3">
                  <c:v>719.87</c:v>
                </c:pt>
                <c:pt idx="4">
                  <c:v>765.96</c:v>
                </c:pt>
              </c:numCache>
            </c:numRef>
          </c:val>
          <c:extLst xmlns:c16r2="http://schemas.microsoft.com/office/drawing/2015/06/chart">
            <c:ext xmlns:c16="http://schemas.microsoft.com/office/drawing/2014/chart" uri="{C3380CC4-5D6E-409C-BE32-E72D297353CC}">
              <c16:uniqueId val="{00000000-094E-44C5-961D-1013F9A07B32}"/>
            </c:ext>
          </c:extLst>
        </c:ser>
        <c:dLbls>
          <c:showLegendKey val="0"/>
          <c:showVal val="0"/>
          <c:showCatName val="0"/>
          <c:showSerName val="0"/>
          <c:showPercent val="0"/>
          <c:showBubbleSize val="0"/>
        </c:dLbls>
        <c:gapWidth val="150"/>
        <c:axId val="87102592"/>
        <c:axId val="871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094E-44C5-961D-1013F9A07B32}"/>
            </c:ext>
          </c:extLst>
        </c:ser>
        <c:dLbls>
          <c:showLegendKey val="0"/>
          <c:showVal val="0"/>
          <c:showCatName val="0"/>
          <c:showSerName val="0"/>
          <c:showPercent val="0"/>
          <c:showBubbleSize val="0"/>
        </c:dLbls>
        <c:marker val="1"/>
        <c:smooth val="0"/>
        <c:axId val="87102592"/>
        <c:axId val="87104512"/>
      </c:lineChart>
      <c:dateAx>
        <c:axId val="87102592"/>
        <c:scaling>
          <c:orientation val="minMax"/>
        </c:scaling>
        <c:delete val="1"/>
        <c:axPos val="b"/>
        <c:numFmt formatCode="ge" sourceLinked="1"/>
        <c:majorTickMark val="none"/>
        <c:minorTickMark val="none"/>
        <c:tickLblPos val="none"/>
        <c:crossAx val="87104512"/>
        <c:crosses val="autoZero"/>
        <c:auto val="1"/>
        <c:lblOffset val="100"/>
        <c:baseTimeUnit val="years"/>
      </c:dateAx>
      <c:valAx>
        <c:axId val="8710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80.17</c:v>
                </c:pt>
                <c:pt idx="1">
                  <c:v>84.09</c:v>
                </c:pt>
                <c:pt idx="2">
                  <c:v>92.27</c:v>
                </c:pt>
                <c:pt idx="3">
                  <c:v>53.99</c:v>
                </c:pt>
                <c:pt idx="4">
                  <c:v>83.37</c:v>
                </c:pt>
              </c:numCache>
            </c:numRef>
          </c:val>
          <c:extLst xmlns:c16r2="http://schemas.microsoft.com/office/drawing/2015/06/chart">
            <c:ext xmlns:c16="http://schemas.microsoft.com/office/drawing/2014/chart" uri="{C3380CC4-5D6E-409C-BE32-E72D297353CC}">
              <c16:uniqueId val="{00000000-83AC-4425-A575-41FDF1B9FF56}"/>
            </c:ext>
          </c:extLst>
        </c:ser>
        <c:dLbls>
          <c:showLegendKey val="0"/>
          <c:showVal val="0"/>
          <c:showCatName val="0"/>
          <c:showSerName val="0"/>
          <c:showPercent val="0"/>
          <c:showBubbleSize val="0"/>
        </c:dLbls>
        <c:gapWidth val="150"/>
        <c:axId val="87143552"/>
        <c:axId val="8714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83AC-4425-A575-41FDF1B9FF56}"/>
            </c:ext>
          </c:extLst>
        </c:ser>
        <c:dLbls>
          <c:showLegendKey val="0"/>
          <c:showVal val="0"/>
          <c:showCatName val="0"/>
          <c:showSerName val="0"/>
          <c:showPercent val="0"/>
          <c:showBubbleSize val="0"/>
        </c:dLbls>
        <c:marker val="1"/>
        <c:smooth val="0"/>
        <c:axId val="87143552"/>
        <c:axId val="87145472"/>
      </c:lineChart>
      <c:dateAx>
        <c:axId val="87143552"/>
        <c:scaling>
          <c:orientation val="minMax"/>
        </c:scaling>
        <c:delete val="1"/>
        <c:axPos val="b"/>
        <c:numFmt formatCode="ge" sourceLinked="1"/>
        <c:majorTickMark val="none"/>
        <c:minorTickMark val="none"/>
        <c:tickLblPos val="none"/>
        <c:crossAx val="87145472"/>
        <c:crosses val="autoZero"/>
        <c:auto val="1"/>
        <c:lblOffset val="100"/>
        <c:baseTimeUnit val="years"/>
      </c:dateAx>
      <c:valAx>
        <c:axId val="8714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4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296.75</c:v>
                </c:pt>
                <c:pt idx="1">
                  <c:v>294.14</c:v>
                </c:pt>
                <c:pt idx="2">
                  <c:v>266.27</c:v>
                </c:pt>
                <c:pt idx="3">
                  <c:v>453.24</c:v>
                </c:pt>
                <c:pt idx="4">
                  <c:v>297.24</c:v>
                </c:pt>
              </c:numCache>
            </c:numRef>
          </c:val>
          <c:extLst xmlns:c16r2="http://schemas.microsoft.com/office/drawing/2015/06/chart">
            <c:ext xmlns:c16="http://schemas.microsoft.com/office/drawing/2014/chart" uri="{C3380CC4-5D6E-409C-BE32-E72D297353CC}">
              <c16:uniqueId val="{00000000-0231-43C8-9194-C7CCD5D92687}"/>
            </c:ext>
          </c:extLst>
        </c:ser>
        <c:dLbls>
          <c:showLegendKey val="0"/>
          <c:showVal val="0"/>
          <c:showCatName val="0"/>
          <c:showSerName val="0"/>
          <c:showPercent val="0"/>
          <c:showBubbleSize val="0"/>
        </c:dLbls>
        <c:gapWidth val="150"/>
        <c:axId val="87233664"/>
        <c:axId val="8723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0231-43C8-9194-C7CCD5D92687}"/>
            </c:ext>
          </c:extLst>
        </c:ser>
        <c:dLbls>
          <c:showLegendKey val="0"/>
          <c:showVal val="0"/>
          <c:showCatName val="0"/>
          <c:showSerName val="0"/>
          <c:showPercent val="0"/>
          <c:showBubbleSize val="0"/>
        </c:dLbls>
        <c:marker val="1"/>
        <c:smooth val="0"/>
        <c:axId val="87233664"/>
        <c:axId val="87235584"/>
      </c:lineChart>
      <c:dateAx>
        <c:axId val="87233664"/>
        <c:scaling>
          <c:orientation val="minMax"/>
        </c:scaling>
        <c:delete val="1"/>
        <c:axPos val="b"/>
        <c:numFmt formatCode="ge" sourceLinked="1"/>
        <c:majorTickMark val="none"/>
        <c:minorTickMark val="none"/>
        <c:tickLblPos val="none"/>
        <c:crossAx val="87235584"/>
        <c:crosses val="autoZero"/>
        <c:auto val="1"/>
        <c:lblOffset val="100"/>
        <c:baseTimeUnit val="years"/>
      </c:dateAx>
      <c:valAx>
        <c:axId val="8723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3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8" t="str">
        <f>データ!H6</f>
        <v>長野県　天龍村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D4</v>
      </c>
      <c r="X8" s="66"/>
      <c r="Y8" s="66"/>
      <c r="Z8" s="66"/>
      <c r="AA8" s="66"/>
      <c r="AB8" s="66"/>
      <c r="AC8" s="66"/>
      <c r="AD8" s="66" t="str">
        <f>データ!$M$6</f>
        <v>非設置</v>
      </c>
      <c r="AE8" s="66"/>
      <c r="AF8" s="66"/>
      <c r="AG8" s="66"/>
      <c r="AH8" s="66"/>
      <c r="AI8" s="66"/>
      <c r="AJ8" s="66"/>
      <c r="AK8" s="2"/>
      <c r="AL8" s="60">
        <f>データ!$R$6</f>
        <v>1355</v>
      </c>
      <c r="AM8" s="60"/>
      <c r="AN8" s="60"/>
      <c r="AO8" s="60"/>
      <c r="AP8" s="60"/>
      <c r="AQ8" s="60"/>
      <c r="AR8" s="60"/>
      <c r="AS8" s="60"/>
      <c r="AT8" s="59">
        <f>データ!$S$6</f>
        <v>109.44</v>
      </c>
      <c r="AU8" s="59"/>
      <c r="AV8" s="59"/>
      <c r="AW8" s="59"/>
      <c r="AX8" s="59"/>
      <c r="AY8" s="59"/>
      <c r="AZ8" s="59"/>
      <c r="BA8" s="59"/>
      <c r="BB8" s="59">
        <f>データ!$T$6</f>
        <v>12.38</v>
      </c>
      <c r="BC8" s="59"/>
      <c r="BD8" s="59"/>
      <c r="BE8" s="59"/>
      <c r="BF8" s="59"/>
      <c r="BG8" s="59"/>
      <c r="BH8" s="59"/>
      <c r="BI8" s="59"/>
      <c r="BJ8" s="3"/>
      <c r="BK8" s="3"/>
      <c r="BL8" s="63" t="s">
        <v>10</v>
      </c>
      <c r="BM8" s="64"/>
      <c r="BN8" s="7" t="s">
        <v>11</v>
      </c>
      <c r="BO8" s="8"/>
      <c r="BP8" s="8"/>
      <c r="BQ8" s="8"/>
      <c r="BR8" s="8"/>
      <c r="BS8" s="8"/>
      <c r="BT8" s="8"/>
      <c r="BU8" s="8"/>
      <c r="BV8" s="8"/>
      <c r="BW8" s="8"/>
      <c r="BX8" s="8"/>
      <c r="BY8" s="9"/>
    </row>
    <row r="9" spans="1:78" ht="18.75" customHeight="1">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2"/>
      <c r="AE9" s="2"/>
      <c r="AF9" s="2"/>
      <c r="AG9" s="2"/>
      <c r="AH9" s="3"/>
      <c r="AI9" s="2"/>
      <c r="AJ9" s="2"/>
      <c r="AK9" s="2"/>
      <c r="AL9" s="65" t="s">
        <v>16</v>
      </c>
      <c r="AM9" s="65"/>
      <c r="AN9" s="65"/>
      <c r="AO9" s="65"/>
      <c r="AP9" s="65"/>
      <c r="AQ9" s="65"/>
      <c r="AR9" s="65"/>
      <c r="AS9" s="65"/>
      <c r="AT9" s="65" t="s">
        <v>17</v>
      </c>
      <c r="AU9" s="65"/>
      <c r="AV9" s="65"/>
      <c r="AW9" s="65"/>
      <c r="AX9" s="65"/>
      <c r="AY9" s="65"/>
      <c r="AZ9" s="65"/>
      <c r="BA9" s="65"/>
      <c r="BB9" s="65" t="s">
        <v>18</v>
      </c>
      <c r="BC9" s="65"/>
      <c r="BD9" s="65"/>
      <c r="BE9" s="65"/>
      <c r="BF9" s="65"/>
      <c r="BG9" s="65"/>
      <c r="BH9" s="65"/>
      <c r="BI9" s="65"/>
      <c r="BJ9" s="3"/>
      <c r="BK9" s="3"/>
      <c r="BL9" s="57" t="s">
        <v>19</v>
      </c>
      <c r="BM9" s="58"/>
      <c r="BN9" s="10" t="s">
        <v>20</v>
      </c>
      <c r="BO9" s="11"/>
      <c r="BP9" s="11"/>
      <c r="BQ9" s="11"/>
      <c r="BR9" s="11"/>
      <c r="BS9" s="11"/>
      <c r="BT9" s="11"/>
      <c r="BU9" s="11"/>
      <c r="BV9" s="11"/>
      <c r="BW9" s="11"/>
      <c r="BX9" s="11"/>
      <c r="BY9" s="12"/>
    </row>
    <row r="10" spans="1:78" ht="18.75" customHeight="1">
      <c r="A10" s="2"/>
      <c r="B10" s="59" t="str">
        <f>データ!$N$6</f>
        <v>-</v>
      </c>
      <c r="C10" s="59"/>
      <c r="D10" s="59"/>
      <c r="E10" s="59"/>
      <c r="F10" s="59"/>
      <c r="G10" s="59"/>
      <c r="H10" s="59"/>
      <c r="I10" s="59" t="str">
        <f>データ!$O$6</f>
        <v>該当数値なし</v>
      </c>
      <c r="J10" s="59"/>
      <c r="K10" s="59"/>
      <c r="L10" s="59"/>
      <c r="M10" s="59"/>
      <c r="N10" s="59"/>
      <c r="O10" s="59"/>
      <c r="P10" s="59">
        <f>データ!$P$6</f>
        <v>85.76</v>
      </c>
      <c r="Q10" s="59"/>
      <c r="R10" s="59"/>
      <c r="S10" s="59"/>
      <c r="T10" s="59"/>
      <c r="U10" s="59"/>
      <c r="V10" s="59"/>
      <c r="W10" s="60">
        <f>データ!$Q$6</f>
        <v>3700</v>
      </c>
      <c r="X10" s="60"/>
      <c r="Y10" s="60"/>
      <c r="Z10" s="60"/>
      <c r="AA10" s="60"/>
      <c r="AB10" s="60"/>
      <c r="AC10" s="60"/>
      <c r="AD10" s="2"/>
      <c r="AE10" s="2"/>
      <c r="AF10" s="2"/>
      <c r="AG10" s="2"/>
      <c r="AH10" s="2"/>
      <c r="AI10" s="2"/>
      <c r="AJ10" s="2"/>
      <c r="AK10" s="2"/>
      <c r="AL10" s="60">
        <f>データ!$U$6</f>
        <v>1138</v>
      </c>
      <c r="AM10" s="60"/>
      <c r="AN10" s="60"/>
      <c r="AO10" s="60"/>
      <c r="AP10" s="60"/>
      <c r="AQ10" s="60"/>
      <c r="AR10" s="60"/>
      <c r="AS10" s="60"/>
      <c r="AT10" s="59">
        <f>データ!$V$6</f>
        <v>24.3</v>
      </c>
      <c r="AU10" s="59"/>
      <c r="AV10" s="59"/>
      <c r="AW10" s="59"/>
      <c r="AX10" s="59"/>
      <c r="AY10" s="59"/>
      <c r="AZ10" s="59"/>
      <c r="BA10" s="59"/>
      <c r="BB10" s="59">
        <f>データ!$W$6</f>
        <v>46.83</v>
      </c>
      <c r="BC10" s="59"/>
      <c r="BD10" s="59"/>
      <c r="BE10" s="59"/>
      <c r="BF10" s="59"/>
      <c r="BG10" s="59"/>
      <c r="BH10" s="59"/>
      <c r="BI10" s="59"/>
      <c r="BJ10" s="2"/>
      <c r="BK10" s="2"/>
      <c r="BL10" s="61" t="s">
        <v>21</v>
      </c>
      <c r="BM10" s="6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42" t="s">
        <v>25</v>
      </c>
      <c r="BM14" s="43"/>
      <c r="BN14" s="43"/>
      <c r="BO14" s="43"/>
      <c r="BP14" s="43"/>
      <c r="BQ14" s="43"/>
      <c r="BR14" s="43"/>
      <c r="BS14" s="43"/>
      <c r="BT14" s="43"/>
      <c r="BU14" s="43"/>
      <c r="BV14" s="43"/>
      <c r="BW14" s="43"/>
      <c r="BX14" s="43"/>
      <c r="BY14" s="43"/>
      <c r="BZ14" s="44"/>
    </row>
    <row r="15" spans="1:78" ht="13.5" customHeight="1">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45"/>
      <c r="BM15" s="46"/>
      <c r="BN15" s="46"/>
      <c r="BO15" s="46"/>
      <c r="BP15" s="46"/>
      <c r="BQ15" s="46"/>
      <c r="BR15" s="46"/>
      <c r="BS15" s="46"/>
      <c r="BT15" s="46"/>
      <c r="BU15" s="46"/>
      <c r="BV15" s="46"/>
      <c r="BW15" s="46"/>
      <c r="BX15" s="46"/>
      <c r="BY15" s="46"/>
      <c r="BZ15" s="4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122</v>
      </c>
      <c r="BM16" s="78"/>
      <c r="BN16" s="78"/>
      <c r="BO16" s="78"/>
      <c r="BP16" s="78"/>
      <c r="BQ16" s="78"/>
      <c r="BR16" s="78"/>
      <c r="BS16" s="78"/>
      <c r="BT16" s="78"/>
      <c r="BU16" s="78"/>
      <c r="BV16" s="78"/>
      <c r="BW16" s="78"/>
      <c r="BX16" s="78"/>
      <c r="BY16" s="78"/>
      <c r="BZ16" s="7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c r="A34" s="2"/>
      <c r="B34" s="16"/>
      <c r="C34" s="48" t="s">
        <v>26</v>
      </c>
      <c r="D34" s="48"/>
      <c r="E34" s="48"/>
      <c r="F34" s="48"/>
      <c r="G34" s="48"/>
      <c r="H34" s="48"/>
      <c r="I34" s="48"/>
      <c r="J34" s="48"/>
      <c r="K34" s="48"/>
      <c r="L34" s="48"/>
      <c r="M34" s="48"/>
      <c r="N34" s="48"/>
      <c r="O34" s="48"/>
      <c r="P34" s="48"/>
      <c r="Q34" s="19"/>
      <c r="R34" s="48" t="s">
        <v>27</v>
      </c>
      <c r="S34" s="48"/>
      <c r="T34" s="48"/>
      <c r="U34" s="48"/>
      <c r="V34" s="48"/>
      <c r="W34" s="48"/>
      <c r="X34" s="48"/>
      <c r="Y34" s="48"/>
      <c r="Z34" s="48"/>
      <c r="AA34" s="48"/>
      <c r="AB34" s="48"/>
      <c r="AC34" s="48"/>
      <c r="AD34" s="48"/>
      <c r="AE34" s="48"/>
      <c r="AF34" s="19"/>
      <c r="AG34" s="48" t="s">
        <v>28</v>
      </c>
      <c r="AH34" s="48"/>
      <c r="AI34" s="48"/>
      <c r="AJ34" s="48"/>
      <c r="AK34" s="48"/>
      <c r="AL34" s="48"/>
      <c r="AM34" s="48"/>
      <c r="AN34" s="48"/>
      <c r="AO34" s="48"/>
      <c r="AP34" s="48"/>
      <c r="AQ34" s="48"/>
      <c r="AR34" s="48"/>
      <c r="AS34" s="48"/>
      <c r="AT34" s="48"/>
      <c r="AU34" s="19"/>
      <c r="AV34" s="48" t="s">
        <v>29</v>
      </c>
      <c r="AW34" s="48"/>
      <c r="AX34" s="48"/>
      <c r="AY34" s="48"/>
      <c r="AZ34" s="48"/>
      <c r="BA34" s="48"/>
      <c r="BB34" s="48"/>
      <c r="BC34" s="48"/>
      <c r="BD34" s="48"/>
      <c r="BE34" s="48"/>
      <c r="BF34" s="48"/>
      <c r="BG34" s="48"/>
      <c r="BH34" s="48"/>
      <c r="BI34" s="48"/>
      <c r="BJ34" s="18"/>
      <c r="BK34" s="2"/>
      <c r="BL34" s="77"/>
      <c r="BM34" s="78"/>
      <c r="BN34" s="78"/>
      <c r="BO34" s="78"/>
      <c r="BP34" s="78"/>
      <c r="BQ34" s="78"/>
      <c r="BR34" s="78"/>
      <c r="BS34" s="78"/>
      <c r="BT34" s="78"/>
      <c r="BU34" s="78"/>
      <c r="BV34" s="78"/>
      <c r="BW34" s="78"/>
      <c r="BX34" s="78"/>
      <c r="BY34" s="78"/>
      <c r="BZ34" s="79"/>
    </row>
    <row r="35" spans="1:78" ht="13.5" customHeight="1">
      <c r="A35" s="2"/>
      <c r="B35" s="16"/>
      <c r="C35" s="48"/>
      <c r="D35" s="48"/>
      <c r="E35" s="48"/>
      <c r="F35" s="48"/>
      <c r="G35" s="48"/>
      <c r="H35" s="48"/>
      <c r="I35" s="48"/>
      <c r="J35" s="48"/>
      <c r="K35" s="48"/>
      <c r="L35" s="48"/>
      <c r="M35" s="48"/>
      <c r="N35" s="48"/>
      <c r="O35" s="48"/>
      <c r="P35" s="48"/>
      <c r="Q35" s="19"/>
      <c r="R35" s="48"/>
      <c r="S35" s="48"/>
      <c r="T35" s="48"/>
      <c r="U35" s="48"/>
      <c r="V35" s="48"/>
      <c r="W35" s="48"/>
      <c r="X35" s="48"/>
      <c r="Y35" s="48"/>
      <c r="Z35" s="48"/>
      <c r="AA35" s="48"/>
      <c r="AB35" s="48"/>
      <c r="AC35" s="48"/>
      <c r="AD35" s="48"/>
      <c r="AE35" s="48"/>
      <c r="AF35" s="19"/>
      <c r="AG35" s="48"/>
      <c r="AH35" s="48"/>
      <c r="AI35" s="48"/>
      <c r="AJ35" s="48"/>
      <c r="AK35" s="48"/>
      <c r="AL35" s="48"/>
      <c r="AM35" s="48"/>
      <c r="AN35" s="48"/>
      <c r="AO35" s="48"/>
      <c r="AP35" s="48"/>
      <c r="AQ35" s="48"/>
      <c r="AR35" s="48"/>
      <c r="AS35" s="48"/>
      <c r="AT35" s="48"/>
      <c r="AU35" s="19"/>
      <c r="AV35" s="48"/>
      <c r="AW35" s="48"/>
      <c r="AX35" s="48"/>
      <c r="AY35" s="48"/>
      <c r="AZ35" s="48"/>
      <c r="BA35" s="48"/>
      <c r="BB35" s="48"/>
      <c r="BC35" s="48"/>
      <c r="BD35" s="48"/>
      <c r="BE35" s="48"/>
      <c r="BF35" s="48"/>
      <c r="BG35" s="48"/>
      <c r="BH35" s="48"/>
      <c r="BI35" s="48"/>
      <c r="BJ35" s="18"/>
      <c r="BK35" s="2"/>
      <c r="BL35" s="77"/>
      <c r="BM35" s="78"/>
      <c r="BN35" s="78"/>
      <c r="BO35" s="78"/>
      <c r="BP35" s="78"/>
      <c r="BQ35" s="78"/>
      <c r="BR35" s="78"/>
      <c r="BS35" s="78"/>
      <c r="BT35" s="78"/>
      <c r="BU35" s="78"/>
      <c r="BV35" s="78"/>
      <c r="BW35" s="78"/>
      <c r="BX35" s="78"/>
      <c r="BY35" s="78"/>
      <c r="BZ35" s="7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121</v>
      </c>
      <c r="BM47" s="78"/>
      <c r="BN47" s="78"/>
      <c r="BO47" s="78"/>
      <c r="BP47" s="78"/>
      <c r="BQ47" s="78"/>
      <c r="BR47" s="78"/>
      <c r="BS47" s="78"/>
      <c r="BT47" s="78"/>
      <c r="BU47" s="78"/>
      <c r="BV47" s="78"/>
      <c r="BW47" s="78"/>
      <c r="BX47" s="78"/>
      <c r="BY47" s="78"/>
      <c r="BZ47" s="7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c r="A56" s="2"/>
      <c r="B56" s="16"/>
      <c r="C56" s="48" t="s">
        <v>31</v>
      </c>
      <c r="D56" s="48"/>
      <c r="E56" s="48"/>
      <c r="F56" s="48"/>
      <c r="G56" s="48"/>
      <c r="H56" s="48"/>
      <c r="I56" s="48"/>
      <c r="J56" s="48"/>
      <c r="K56" s="48"/>
      <c r="L56" s="48"/>
      <c r="M56" s="48"/>
      <c r="N56" s="48"/>
      <c r="O56" s="48"/>
      <c r="P56" s="48"/>
      <c r="Q56" s="19"/>
      <c r="R56" s="48" t="s">
        <v>32</v>
      </c>
      <c r="S56" s="48"/>
      <c r="T56" s="48"/>
      <c r="U56" s="48"/>
      <c r="V56" s="48"/>
      <c r="W56" s="48"/>
      <c r="X56" s="48"/>
      <c r="Y56" s="48"/>
      <c r="Z56" s="48"/>
      <c r="AA56" s="48"/>
      <c r="AB56" s="48"/>
      <c r="AC56" s="48"/>
      <c r="AD56" s="48"/>
      <c r="AE56" s="48"/>
      <c r="AF56" s="19"/>
      <c r="AG56" s="48" t="s">
        <v>33</v>
      </c>
      <c r="AH56" s="48"/>
      <c r="AI56" s="48"/>
      <c r="AJ56" s="48"/>
      <c r="AK56" s="48"/>
      <c r="AL56" s="48"/>
      <c r="AM56" s="48"/>
      <c r="AN56" s="48"/>
      <c r="AO56" s="48"/>
      <c r="AP56" s="48"/>
      <c r="AQ56" s="48"/>
      <c r="AR56" s="48"/>
      <c r="AS56" s="48"/>
      <c r="AT56" s="48"/>
      <c r="AU56" s="19"/>
      <c r="AV56" s="48" t="s">
        <v>34</v>
      </c>
      <c r="AW56" s="48"/>
      <c r="AX56" s="48"/>
      <c r="AY56" s="48"/>
      <c r="AZ56" s="48"/>
      <c r="BA56" s="48"/>
      <c r="BB56" s="48"/>
      <c r="BC56" s="48"/>
      <c r="BD56" s="48"/>
      <c r="BE56" s="48"/>
      <c r="BF56" s="48"/>
      <c r="BG56" s="48"/>
      <c r="BH56" s="48"/>
      <c r="BI56" s="48"/>
      <c r="BJ56" s="18"/>
      <c r="BK56" s="2"/>
      <c r="BL56" s="77"/>
      <c r="BM56" s="78"/>
      <c r="BN56" s="78"/>
      <c r="BO56" s="78"/>
      <c r="BP56" s="78"/>
      <c r="BQ56" s="78"/>
      <c r="BR56" s="78"/>
      <c r="BS56" s="78"/>
      <c r="BT56" s="78"/>
      <c r="BU56" s="78"/>
      <c r="BV56" s="78"/>
      <c r="BW56" s="78"/>
      <c r="BX56" s="78"/>
      <c r="BY56" s="78"/>
      <c r="BZ56" s="79"/>
    </row>
    <row r="57" spans="1:78" ht="13.5" customHeight="1">
      <c r="A57" s="2"/>
      <c r="B57" s="16"/>
      <c r="C57" s="48"/>
      <c r="D57" s="48"/>
      <c r="E57" s="48"/>
      <c r="F57" s="48"/>
      <c r="G57" s="48"/>
      <c r="H57" s="48"/>
      <c r="I57" s="48"/>
      <c r="J57" s="48"/>
      <c r="K57" s="48"/>
      <c r="L57" s="48"/>
      <c r="M57" s="48"/>
      <c r="N57" s="48"/>
      <c r="O57" s="48"/>
      <c r="P57" s="48"/>
      <c r="Q57" s="19"/>
      <c r="R57" s="48"/>
      <c r="S57" s="48"/>
      <c r="T57" s="48"/>
      <c r="U57" s="48"/>
      <c r="V57" s="48"/>
      <c r="W57" s="48"/>
      <c r="X57" s="48"/>
      <c r="Y57" s="48"/>
      <c r="Z57" s="48"/>
      <c r="AA57" s="48"/>
      <c r="AB57" s="48"/>
      <c r="AC57" s="48"/>
      <c r="AD57" s="48"/>
      <c r="AE57" s="48"/>
      <c r="AF57" s="19"/>
      <c r="AG57" s="48"/>
      <c r="AH57" s="48"/>
      <c r="AI57" s="48"/>
      <c r="AJ57" s="48"/>
      <c r="AK57" s="48"/>
      <c r="AL57" s="48"/>
      <c r="AM57" s="48"/>
      <c r="AN57" s="48"/>
      <c r="AO57" s="48"/>
      <c r="AP57" s="48"/>
      <c r="AQ57" s="48"/>
      <c r="AR57" s="48"/>
      <c r="AS57" s="48"/>
      <c r="AT57" s="48"/>
      <c r="AU57" s="19"/>
      <c r="AV57" s="48"/>
      <c r="AW57" s="48"/>
      <c r="AX57" s="48"/>
      <c r="AY57" s="48"/>
      <c r="AZ57" s="48"/>
      <c r="BA57" s="48"/>
      <c r="BB57" s="48"/>
      <c r="BC57" s="48"/>
      <c r="BD57" s="48"/>
      <c r="BE57" s="48"/>
      <c r="BF57" s="48"/>
      <c r="BG57" s="48"/>
      <c r="BH57" s="48"/>
      <c r="BI57" s="48"/>
      <c r="BJ57" s="18"/>
      <c r="BK57" s="2"/>
      <c r="BL57" s="77"/>
      <c r="BM57" s="78"/>
      <c r="BN57" s="78"/>
      <c r="BO57" s="78"/>
      <c r="BP57" s="78"/>
      <c r="BQ57" s="78"/>
      <c r="BR57" s="78"/>
      <c r="BS57" s="78"/>
      <c r="BT57" s="78"/>
      <c r="BU57" s="78"/>
      <c r="BV57" s="78"/>
      <c r="BW57" s="78"/>
      <c r="BX57" s="78"/>
      <c r="BY57" s="78"/>
      <c r="BZ57" s="7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c r="A60" s="2"/>
      <c r="B60" s="49" t="s">
        <v>35</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77"/>
      <c r="BM60" s="78"/>
      <c r="BN60" s="78"/>
      <c r="BO60" s="78"/>
      <c r="BP60" s="78"/>
      <c r="BQ60" s="78"/>
      <c r="BR60" s="78"/>
      <c r="BS60" s="78"/>
      <c r="BT60" s="78"/>
      <c r="BU60" s="78"/>
      <c r="BV60" s="78"/>
      <c r="BW60" s="78"/>
      <c r="BX60" s="78"/>
      <c r="BY60" s="78"/>
      <c r="BZ60" s="79"/>
    </row>
    <row r="61" spans="1:78" ht="13.5" customHeight="1">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77"/>
      <c r="BM61" s="78"/>
      <c r="BN61" s="78"/>
      <c r="BO61" s="78"/>
      <c r="BP61" s="78"/>
      <c r="BQ61" s="78"/>
      <c r="BR61" s="78"/>
      <c r="BS61" s="78"/>
      <c r="BT61" s="78"/>
      <c r="BU61" s="78"/>
      <c r="BV61" s="78"/>
      <c r="BW61" s="78"/>
      <c r="BX61" s="78"/>
      <c r="BY61" s="78"/>
      <c r="BZ61" s="7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123</v>
      </c>
      <c r="BM66" s="78"/>
      <c r="BN66" s="78"/>
      <c r="BO66" s="78"/>
      <c r="BP66" s="78"/>
      <c r="BQ66" s="78"/>
      <c r="BR66" s="78"/>
      <c r="BS66" s="78"/>
      <c r="BT66" s="78"/>
      <c r="BU66" s="78"/>
      <c r="BV66" s="78"/>
      <c r="BW66" s="78"/>
      <c r="BX66" s="78"/>
      <c r="BY66" s="78"/>
      <c r="BZ66" s="7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c r="A79" s="2"/>
      <c r="B79" s="16"/>
      <c r="C79" s="48" t="s">
        <v>37</v>
      </c>
      <c r="D79" s="48"/>
      <c r="E79" s="48"/>
      <c r="F79" s="48"/>
      <c r="G79" s="48"/>
      <c r="H79" s="48"/>
      <c r="I79" s="48"/>
      <c r="J79" s="48"/>
      <c r="K79" s="48"/>
      <c r="L79" s="48"/>
      <c r="M79" s="48"/>
      <c r="N79" s="48"/>
      <c r="O79" s="48"/>
      <c r="P79" s="48"/>
      <c r="Q79" s="48"/>
      <c r="R79" s="48"/>
      <c r="S79" s="48"/>
      <c r="T79" s="48"/>
      <c r="U79" s="19"/>
      <c r="V79" s="19"/>
      <c r="W79" s="48" t="s">
        <v>38</v>
      </c>
      <c r="X79" s="48"/>
      <c r="Y79" s="48"/>
      <c r="Z79" s="48"/>
      <c r="AA79" s="48"/>
      <c r="AB79" s="48"/>
      <c r="AC79" s="48"/>
      <c r="AD79" s="48"/>
      <c r="AE79" s="48"/>
      <c r="AF79" s="48"/>
      <c r="AG79" s="48"/>
      <c r="AH79" s="48"/>
      <c r="AI79" s="48"/>
      <c r="AJ79" s="48"/>
      <c r="AK79" s="48"/>
      <c r="AL79" s="48"/>
      <c r="AM79" s="48"/>
      <c r="AN79" s="48"/>
      <c r="AO79" s="19"/>
      <c r="AP79" s="19"/>
      <c r="AQ79" s="48" t="s">
        <v>39</v>
      </c>
      <c r="AR79" s="48"/>
      <c r="AS79" s="48"/>
      <c r="AT79" s="48"/>
      <c r="AU79" s="48"/>
      <c r="AV79" s="48"/>
      <c r="AW79" s="48"/>
      <c r="AX79" s="48"/>
      <c r="AY79" s="48"/>
      <c r="AZ79" s="48"/>
      <c r="BA79" s="48"/>
      <c r="BB79" s="48"/>
      <c r="BC79" s="48"/>
      <c r="BD79" s="48"/>
      <c r="BE79" s="48"/>
      <c r="BF79" s="48"/>
      <c r="BG79" s="48"/>
      <c r="BH79" s="48"/>
      <c r="BI79" s="17"/>
      <c r="BJ79" s="18"/>
      <c r="BK79" s="2"/>
      <c r="BL79" s="77"/>
      <c r="BM79" s="78"/>
      <c r="BN79" s="78"/>
      <c r="BO79" s="78"/>
      <c r="BP79" s="78"/>
      <c r="BQ79" s="78"/>
      <c r="BR79" s="78"/>
      <c r="BS79" s="78"/>
      <c r="BT79" s="78"/>
      <c r="BU79" s="78"/>
      <c r="BV79" s="78"/>
      <c r="BW79" s="78"/>
      <c r="BX79" s="78"/>
      <c r="BY79" s="78"/>
      <c r="BZ79" s="79"/>
    </row>
    <row r="80" spans="1:78" ht="13.5" customHeight="1">
      <c r="A80" s="2"/>
      <c r="B80" s="16"/>
      <c r="C80" s="48"/>
      <c r="D80" s="48"/>
      <c r="E80" s="48"/>
      <c r="F80" s="48"/>
      <c r="G80" s="48"/>
      <c r="H80" s="48"/>
      <c r="I80" s="48"/>
      <c r="J80" s="48"/>
      <c r="K80" s="48"/>
      <c r="L80" s="48"/>
      <c r="M80" s="48"/>
      <c r="N80" s="48"/>
      <c r="O80" s="48"/>
      <c r="P80" s="48"/>
      <c r="Q80" s="48"/>
      <c r="R80" s="48"/>
      <c r="S80" s="48"/>
      <c r="T80" s="48"/>
      <c r="U80" s="19"/>
      <c r="V80" s="19"/>
      <c r="W80" s="48"/>
      <c r="X80" s="48"/>
      <c r="Y80" s="48"/>
      <c r="Z80" s="48"/>
      <c r="AA80" s="48"/>
      <c r="AB80" s="48"/>
      <c r="AC80" s="48"/>
      <c r="AD80" s="48"/>
      <c r="AE80" s="48"/>
      <c r="AF80" s="48"/>
      <c r="AG80" s="48"/>
      <c r="AH80" s="48"/>
      <c r="AI80" s="48"/>
      <c r="AJ80" s="48"/>
      <c r="AK80" s="48"/>
      <c r="AL80" s="48"/>
      <c r="AM80" s="48"/>
      <c r="AN80" s="48"/>
      <c r="AO80" s="19"/>
      <c r="AP80" s="19"/>
      <c r="AQ80" s="48"/>
      <c r="AR80" s="48"/>
      <c r="AS80" s="48"/>
      <c r="AT80" s="48"/>
      <c r="AU80" s="48"/>
      <c r="AV80" s="48"/>
      <c r="AW80" s="48"/>
      <c r="AX80" s="48"/>
      <c r="AY80" s="48"/>
      <c r="AZ80" s="48"/>
      <c r="BA80" s="48"/>
      <c r="BB80" s="48"/>
      <c r="BC80" s="48"/>
      <c r="BD80" s="48"/>
      <c r="BE80" s="48"/>
      <c r="BF80" s="48"/>
      <c r="BG80" s="48"/>
      <c r="BH80" s="48"/>
      <c r="BI80" s="17"/>
      <c r="BJ80" s="18"/>
      <c r="BK80" s="2"/>
      <c r="BL80" s="77"/>
      <c r="BM80" s="78"/>
      <c r="BN80" s="78"/>
      <c r="BO80" s="78"/>
      <c r="BP80" s="78"/>
      <c r="BQ80" s="78"/>
      <c r="BR80" s="78"/>
      <c r="BS80" s="78"/>
      <c r="BT80" s="78"/>
      <c r="BU80" s="78"/>
      <c r="BV80" s="78"/>
      <c r="BW80" s="78"/>
      <c r="BX80" s="78"/>
      <c r="BY80" s="78"/>
      <c r="BZ80" s="7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o3lS3cgji/ENhNX6FEJvHsGnQzR52KB6zmzx3UQsO0oue/MF3OaGuE6h/5Kj+S2c89LzIyVvOasmW62P9wMERg==" saltValue="RByavWBcHh6xItec/sUSM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57</v>
      </c>
      <c r="B3" s="29" t="s">
        <v>58</v>
      </c>
      <c r="C3" s="29" t="s">
        <v>59</v>
      </c>
      <c r="D3" s="29" t="s">
        <v>60</v>
      </c>
      <c r="E3" s="29" t="s">
        <v>61</v>
      </c>
      <c r="F3" s="29" t="s">
        <v>62</v>
      </c>
      <c r="G3" s="29" t="s">
        <v>63</v>
      </c>
      <c r="H3" s="70" t="s">
        <v>64</v>
      </c>
      <c r="I3" s="71"/>
      <c r="J3" s="71"/>
      <c r="K3" s="71"/>
      <c r="L3" s="71"/>
      <c r="M3" s="71"/>
      <c r="N3" s="71"/>
      <c r="O3" s="71"/>
      <c r="P3" s="71"/>
      <c r="Q3" s="71"/>
      <c r="R3" s="71"/>
      <c r="S3" s="71"/>
      <c r="T3" s="71"/>
      <c r="U3" s="71"/>
      <c r="V3" s="71"/>
      <c r="W3" s="72"/>
      <c r="X3" s="76" t="s">
        <v>65</v>
      </c>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t="s">
        <v>66</v>
      </c>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row>
    <row r="4" spans="1:144">
      <c r="A4" s="28" t="s">
        <v>67</v>
      </c>
      <c r="B4" s="30"/>
      <c r="C4" s="30"/>
      <c r="D4" s="30"/>
      <c r="E4" s="30"/>
      <c r="F4" s="30"/>
      <c r="G4" s="30"/>
      <c r="H4" s="73"/>
      <c r="I4" s="74"/>
      <c r="J4" s="74"/>
      <c r="K4" s="74"/>
      <c r="L4" s="74"/>
      <c r="M4" s="74"/>
      <c r="N4" s="74"/>
      <c r="O4" s="74"/>
      <c r="P4" s="74"/>
      <c r="Q4" s="74"/>
      <c r="R4" s="74"/>
      <c r="S4" s="74"/>
      <c r="T4" s="74"/>
      <c r="U4" s="74"/>
      <c r="V4" s="74"/>
      <c r="W4" s="75"/>
      <c r="X4" s="69" t="s">
        <v>68</v>
      </c>
      <c r="Y4" s="69"/>
      <c r="Z4" s="69"/>
      <c r="AA4" s="69"/>
      <c r="AB4" s="69"/>
      <c r="AC4" s="69"/>
      <c r="AD4" s="69"/>
      <c r="AE4" s="69"/>
      <c r="AF4" s="69"/>
      <c r="AG4" s="69"/>
      <c r="AH4" s="69"/>
      <c r="AI4" s="69" t="s">
        <v>69</v>
      </c>
      <c r="AJ4" s="69"/>
      <c r="AK4" s="69"/>
      <c r="AL4" s="69"/>
      <c r="AM4" s="69"/>
      <c r="AN4" s="69"/>
      <c r="AO4" s="69"/>
      <c r="AP4" s="69"/>
      <c r="AQ4" s="69"/>
      <c r="AR4" s="69"/>
      <c r="AS4" s="69"/>
      <c r="AT4" s="69" t="s">
        <v>70</v>
      </c>
      <c r="AU4" s="69"/>
      <c r="AV4" s="69"/>
      <c r="AW4" s="69"/>
      <c r="AX4" s="69"/>
      <c r="AY4" s="69"/>
      <c r="AZ4" s="69"/>
      <c r="BA4" s="69"/>
      <c r="BB4" s="69"/>
      <c r="BC4" s="69"/>
      <c r="BD4" s="69"/>
      <c r="BE4" s="69" t="s">
        <v>71</v>
      </c>
      <c r="BF4" s="69"/>
      <c r="BG4" s="69"/>
      <c r="BH4" s="69"/>
      <c r="BI4" s="69"/>
      <c r="BJ4" s="69"/>
      <c r="BK4" s="69"/>
      <c r="BL4" s="69"/>
      <c r="BM4" s="69"/>
      <c r="BN4" s="69"/>
      <c r="BO4" s="69"/>
      <c r="BP4" s="69" t="s">
        <v>72</v>
      </c>
      <c r="BQ4" s="69"/>
      <c r="BR4" s="69"/>
      <c r="BS4" s="69"/>
      <c r="BT4" s="69"/>
      <c r="BU4" s="69"/>
      <c r="BV4" s="69"/>
      <c r="BW4" s="69"/>
      <c r="BX4" s="69"/>
      <c r="BY4" s="69"/>
      <c r="BZ4" s="69"/>
      <c r="CA4" s="69" t="s">
        <v>73</v>
      </c>
      <c r="CB4" s="69"/>
      <c r="CC4" s="69"/>
      <c r="CD4" s="69"/>
      <c r="CE4" s="69"/>
      <c r="CF4" s="69"/>
      <c r="CG4" s="69"/>
      <c r="CH4" s="69"/>
      <c r="CI4" s="69"/>
      <c r="CJ4" s="69"/>
      <c r="CK4" s="69"/>
      <c r="CL4" s="69" t="s">
        <v>74</v>
      </c>
      <c r="CM4" s="69"/>
      <c r="CN4" s="69"/>
      <c r="CO4" s="69"/>
      <c r="CP4" s="69"/>
      <c r="CQ4" s="69"/>
      <c r="CR4" s="69"/>
      <c r="CS4" s="69"/>
      <c r="CT4" s="69"/>
      <c r="CU4" s="69"/>
      <c r="CV4" s="69"/>
      <c r="CW4" s="69" t="s">
        <v>75</v>
      </c>
      <c r="CX4" s="69"/>
      <c r="CY4" s="69"/>
      <c r="CZ4" s="69"/>
      <c r="DA4" s="69"/>
      <c r="DB4" s="69"/>
      <c r="DC4" s="69"/>
      <c r="DD4" s="69"/>
      <c r="DE4" s="69"/>
      <c r="DF4" s="69"/>
      <c r="DG4" s="69"/>
      <c r="DH4" s="69" t="s">
        <v>76</v>
      </c>
      <c r="DI4" s="69"/>
      <c r="DJ4" s="69"/>
      <c r="DK4" s="69"/>
      <c r="DL4" s="69"/>
      <c r="DM4" s="69"/>
      <c r="DN4" s="69"/>
      <c r="DO4" s="69"/>
      <c r="DP4" s="69"/>
      <c r="DQ4" s="69"/>
      <c r="DR4" s="69"/>
      <c r="DS4" s="69" t="s">
        <v>77</v>
      </c>
      <c r="DT4" s="69"/>
      <c r="DU4" s="69"/>
      <c r="DV4" s="69"/>
      <c r="DW4" s="69"/>
      <c r="DX4" s="69"/>
      <c r="DY4" s="69"/>
      <c r="DZ4" s="69"/>
      <c r="EA4" s="69"/>
      <c r="EB4" s="69"/>
      <c r="EC4" s="69"/>
      <c r="ED4" s="69" t="s">
        <v>78</v>
      </c>
      <c r="EE4" s="69"/>
      <c r="EF4" s="69"/>
      <c r="EG4" s="69"/>
      <c r="EH4" s="69"/>
      <c r="EI4" s="69"/>
      <c r="EJ4" s="69"/>
      <c r="EK4" s="69"/>
      <c r="EL4" s="69"/>
      <c r="EM4" s="69"/>
      <c r="EN4" s="69"/>
    </row>
    <row r="5" spans="1:144">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c r="A6" s="28" t="s">
        <v>107</v>
      </c>
      <c r="B6" s="33">
        <f>B7</f>
        <v>2017</v>
      </c>
      <c r="C6" s="33">
        <f t="shared" ref="C6:W6" si="3">C7</f>
        <v>204137</v>
      </c>
      <c r="D6" s="33">
        <f t="shared" si="3"/>
        <v>47</v>
      </c>
      <c r="E6" s="33">
        <f t="shared" si="3"/>
        <v>1</v>
      </c>
      <c r="F6" s="33">
        <f t="shared" si="3"/>
        <v>0</v>
      </c>
      <c r="G6" s="33">
        <f t="shared" si="3"/>
        <v>0</v>
      </c>
      <c r="H6" s="33" t="str">
        <f t="shared" si="3"/>
        <v>長野県　天龍村</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85.76</v>
      </c>
      <c r="Q6" s="34">
        <f t="shared" si="3"/>
        <v>3700</v>
      </c>
      <c r="R6" s="34">
        <f t="shared" si="3"/>
        <v>1355</v>
      </c>
      <c r="S6" s="34">
        <f t="shared" si="3"/>
        <v>109.44</v>
      </c>
      <c r="T6" s="34">
        <f t="shared" si="3"/>
        <v>12.38</v>
      </c>
      <c r="U6" s="34">
        <f t="shared" si="3"/>
        <v>1138</v>
      </c>
      <c r="V6" s="34">
        <f t="shared" si="3"/>
        <v>24.3</v>
      </c>
      <c r="W6" s="34">
        <f t="shared" si="3"/>
        <v>46.83</v>
      </c>
      <c r="X6" s="35">
        <f>IF(X7="",NA(),X7)</f>
        <v>101.23</v>
      </c>
      <c r="Y6" s="35">
        <f t="shared" ref="Y6:AG6" si="4">IF(Y7="",NA(),Y7)</f>
        <v>100.78</v>
      </c>
      <c r="Z6" s="35">
        <f t="shared" si="4"/>
        <v>92.27</v>
      </c>
      <c r="AA6" s="35">
        <f t="shared" si="4"/>
        <v>82.17</v>
      </c>
      <c r="AB6" s="35">
        <f t="shared" si="4"/>
        <v>88.36</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761.78</v>
      </c>
      <c r="BF6" s="35">
        <f t="shared" ref="BF6:BN6" si="7">IF(BF7="",NA(),BF7)</f>
        <v>739.97</v>
      </c>
      <c r="BG6" s="35">
        <f t="shared" si="7"/>
        <v>733.87</v>
      </c>
      <c r="BH6" s="35">
        <f t="shared" si="7"/>
        <v>719.87</v>
      </c>
      <c r="BI6" s="35">
        <f t="shared" si="7"/>
        <v>765.96</v>
      </c>
      <c r="BJ6" s="35">
        <f t="shared" si="7"/>
        <v>1462.56</v>
      </c>
      <c r="BK6" s="35">
        <f t="shared" si="7"/>
        <v>1486.62</v>
      </c>
      <c r="BL6" s="35">
        <f t="shared" si="7"/>
        <v>1510.14</v>
      </c>
      <c r="BM6" s="35">
        <f t="shared" si="7"/>
        <v>1595.62</v>
      </c>
      <c r="BN6" s="35">
        <f t="shared" si="7"/>
        <v>1302.33</v>
      </c>
      <c r="BO6" s="34" t="str">
        <f>IF(BO7="","",IF(BO7="-","【-】","【"&amp;SUBSTITUTE(TEXT(BO7,"#,##0.00"),"-","△")&amp;"】"))</f>
        <v>【1,141.75】</v>
      </c>
      <c r="BP6" s="35">
        <f>IF(BP7="",NA(),BP7)</f>
        <v>80.17</v>
      </c>
      <c r="BQ6" s="35">
        <f t="shared" ref="BQ6:BY6" si="8">IF(BQ7="",NA(),BQ7)</f>
        <v>84.09</v>
      </c>
      <c r="BR6" s="35">
        <f t="shared" si="8"/>
        <v>92.27</v>
      </c>
      <c r="BS6" s="35">
        <f t="shared" si="8"/>
        <v>53.99</v>
      </c>
      <c r="BT6" s="35">
        <f t="shared" si="8"/>
        <v>83.37</v>
      </c>
      <c r="BU6" s="35">
        <f t="shared" si="8"/>
        <v>32.39</v>
      </c>
      <c r="BV6" s="35">
        <f t="shared" si="8"/>
        <v>24.39</v>
      </c>
      <c r="BW6" s="35">
        <f t="shared" si="8"/>
        <v>22.67</v>
      </c>
      <c r="BX6" s="35">
        <f t="shared" si="8"/>
        <v>37.92</v>
      </c>
      <c r="BY6" s="35">
        <f t="shared" si="8"/>
        <v>40.89</v>
      </c>
      <c r="BZ6" s="34" t="str">
        <f>IF(BZ7="","",IF(BZ7="-","【-】","【"&amp;SUBSTITUTE(TEXT(BZ7,"#,##0.00"),"-","△")&amp;"】"))</f>
        <v>【54.93】</v>
      </c>
      <c r="CA6" s="35">
        <f>IF(CA7="",NA(),CA7)</f>
        <v>296.75</v>
      </c>
      <c r="CB6" s="35">
        <f t="shared" ref="CB6:CJ6" si="9">IF(CB7="",NA(),CB7)</f>
        <v>294.14</v>
      </c>
      <c r="CC6" s="35">
        <f t="shared" si="9"/>
        <v>266.27</v>
      </c>
      <c r="CD6" s="35">
        <f t="shared" si="9"/>
        <v>453.24</v>
      </c>
      <c r="CE6" s="35">
        <f t="shared" si="9"/>
        <v>297.24</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36.630000000000003</v>
      </c>
      <c r="CM6" s="35">
        <f t="shared" ref="CM6:CU6" si="10">IF(CM7="",NA(),CM7)</f>
        <v>38.299999999999997</v>
      </c>
      <c r="CN6" s="35">
        <f t="shared" si="10"/>
        <v>31.52</v>
      </c>
      <c r="CO6" s="35">
        <f t="shared" si="10"/>
        <v>28.71</v>
      </c>
      <c r="CP6" s="35">
        <f t="shared" si="10"/>
        <v>30.69</v>
      </c>
      <c r="CQ6" s="35">
        <f t="shared" si="10"/>
        <v>50.49</v>
      </c>
      <c r="CR6" s="35">
        <f t="shared" si="10"/>
        <v>48.36</v>
      </c>
      <c r="CS6" s="35">
        <f t="shared" si="10"/>
        <v>48.7</v>
      </c>
      <c r="CT6" s="35">
        <f t="shared" si="10"/>
        <v>46.9</v>
      </c>
      <c r="CU6" s="35">
        <f t="shared" si="10"/>
        <v>47.95</v>
      </c>
      <c r="CV6" s="34" t="str">
        <f>IF(CV7="","",IF(CV7="-","【-】","【"&amp;SUBSTITUTE(TEXT(CV7,"#,##0.00"),"-","△")&amp;"】"))</f>
        <v>【56.91】</v>
      </c>
      <c r="CW6" s="35">
        <f>IF(CW7="",NA(),CW7)</f>
        <v>71.849999999999994</v>
      </c>
      <c r="CX6" s="35">
        <f t="shared" ref="CX6:DF6" si="11">IF(CX7="",NA(),CX7)</f>
        <v>66.849999999999994</v>
      </c>
      <c r="CY6" s="35">
        <f t="shared" si="11"/>
        <v>79.59</v>
      </c>
      <c r="CZ6" s="35">
        <f t="shared" si="11"/>
        <v>87.36</v>
      </c>
      <c r="DA6" s="35">
        <f t="shared" si="11"/>
        <v>77.97</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5">
        <f t="shared" ref="EE6:EM6" si="14">IF(EE7="",NA(),EE7)</f>
        <v>1.22</v>
      </c>
      <c r="EF6" s="35">
        <f t="shared" si="14"/>
        <v>0.71</v>
      </c>
      <c r="EG6" s="35">
        <f t="shared" si="14"/>
        <v>0.61</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c r="A7" s="28"/>
      <c r="B7" s="37">
        <v>2017</v>
      </c>
      <c r="C7" s="37">
        <v>204137</v>
      </c>
      <c r="D7" s="37">
        <v>47</v>
      </c>
      <c r="E7" s="37">
        <v>1</v>
      </c>
      <c r="F7" s="37">
        <v>0</v>
      </c>
      <c r="G7" s="37">
        <v>0</v>
      </c>
      <c r="H7" s="37" t="s">
        <v>108</v>
      </c>
      <c r="I7" s="37" t="s">
        <v>109</v>
      </c>
      <c r="J7" s="37" t="s">
        <v>110</v>
      </c>
      <c r="K7" s="37" t="s">
        <v>111</v>
      </c>
      <c r="L7" s="37" t="s">
        <v>112</v>
      </c>
      <c r="M7" s="37" t="s">
        <v>113</v>
      </c>
      <c r="N7" s="38" t="s">
        <v>114</v>
      </c>
      <c r="O7" s="38" t="s">
        <v>115</v>
      </c>
      <c r="P7" s="38">
        <v>85.76</v>
      </c>
      <c r="Q7" s="38">
        <v>3700</v>
      </c>
      <c r="R7" s="38">
        <v>1355</v>
      </c>
      <c r="S7" s="38">
        <v>109.44</v>
      </c>
      <c r="T7" s="38">
        <v>12.38</v>
      </c>
      <c r="U7" s="38">
        <v>1138</v>
      </c>
      <c r="V7" s="38">
        <v>24.3</v>
      </c>
      <c r="W7" s="38">
        <v>46.83</v>
      </c>
      <c r="X7" s="38">
        <v>101.23</v>
      </c>
      <c r="Y7" s="38">
        <v>100.78</v>
      </c>
      <c r="Z7" s="38">
        <v>92.27</v>
      </c>
      <c r="AA7" s="38">
        <v>82.17</v>
      </c>
      <c r="AB7" s="38">
        <v>88.36</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761.78</v>
      </c>
      <c r="BF7" s="38">
        <v>739.97</v>
      </c>
      <c r="BG7" s="38">
        <v>733.87</v>
      </c>
      <c r="BH7" s="38">
        <v>719.87</v>
      </c>
      <c r="BI7" s="38">
        <v>765.96</v>
      </c>
      <c r="BJ7" s="38">
        <v>1462.56</v>
      </c>
      <c r="BK7" s="38">
        <v>1486.62</v>
      </c>
      <c r="BL7" s="38">
        <v>1510.14</v>
      </c>
      <c r="BM7" s="38">
        <v>1595.62</v>
      </c>
      <c r="BN7" s="38">
        <v>1302.33</v>
      </c>
      <c r="BO7" s="38">
        <v>1141.75</v>
      </c>
      <c r="BP7" s="38">
        <v>80.17</v>
      </c>
      <c r="BQ7" s="38">
        <v>84.09</v>
      </c>
      <c r="BR7" s="38">
        <v>92.27</v>
      </c>
      <c r="BS7" s="38">
        <v>53.99</v>
      </c>
      <c r="BT7" s="38">
        <v>83.37</v>
      </c>
      <c r="BU7" s="38">
        <v>32.39</v>
      </c>
      <c r="BV7" s="38">
        <v>24.39</v>
      </c>
      <c r="BW7" s="38">
        <v>22.67</v>
      </c>
      <c r="BX7" s="38">
        <v>37.92</v>
      </c>
      <c r="BY7" s="38">
        <v>40.89</v>
      </c>
      <c r="BZ7" s="38">
        <v>54.93</v>
      </c>
      <c r="CA7" s="38">
        <v>296.75</v>
      </c>
      <c r="CB7" s="38">
        <v>294.14</v>
      </c>
      <c r="CC7" s="38">
        <v>266.27</v>
      </c>
      <c r="CD7" s="38">
        <v>453.24</v>
      </c>
      <c r="CE7" s="38">
        <v>297.24</v>
      </c>
      <c r="CF7" s="38">
        <v>530.83000000000004</v>
      </c>
      <c r="CG7" s="38">
        <v>734.18</v>
      </c>
      <c r="CH7" s="38">
        <v>789.62</v>
      </c>
      <c r="CI7" s="38">
        <v>423.18</v>
      </c>
      <c r="CJ7" s="38">
        <v>383.2</v>
      </c>
      <c r="CK7" s="38">
        <v>292.18</v>
      </c>
      <c r="CL7" s="38">
        <v>36.630000000000003</v>
      </c>
      <c r="CM7" s="38">
        <v>38.299999999999997</v>
      </c>
      <c r="CN7" s="38">
        <v>31.52</v>
      </c>
      <c r="CO7" s="38">
        <v>28.71</v>
      </c>
      <c r="CP7" s="38">
        <v>30.69</v>
      </c>
      <c r="CQ7" s="38">
        <v>50.49</v>
      </c>
      <c r="CR7" s="38">
        <v>48.36</v>
      </c>
      <c r="CS7" s="38">
        <v>48.7</v>
      </c>
      <c r="CT7" s="38">
        <v>46.9</v>
      </c>
      <c r="CU7" s="38">
        <v>47.95</v>
      </c>
      <c r="CV7" s="38">
        <v>56.91</v>
      </c>
      <c r="CW7" s="38">
        <v>71.849999999999994</v>
      </c>
      <c r="CX7" s="38">
        <v>66.849999999999994</v>
      </c>
      <c r="CY7" s="38">
        <v>79.59</v>
      </c>
      <c r="CZ7" s="38">
        <v>87.36</v>
      </c>
      <c r="DA7" s="38">
        <v>77.97</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1.22</v>
      </c>
      <c r="EF7" s="38">
        <v>0.71</v>
      </c>
      <c r="EG7" s="38">
        <v>0.61</v>
      </c>
      <c r="EH7" s="38">
        <v>0</v>
      </c>
      <c r="EI7" s="38">
        <v>0.7</v>
      </c>
      <c r="EJ7" s="38">
        <v>0.91</v>
      </c>
      <c r="EK7" s="38">
        <v>1.26</v>
      </c>
      <c r="EL7" s="38">
        <v>0.78</v>
      </c>
      <c r="EM7" s="38">
        <v>0.56999999999999995</v>
      </c>
      <c r="EN7" s="38">
        <v>0.72</v>
      </c>
    </row>
    <row r="8" spans="1:144">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2019-02-20T11:26:14Z</cp:lastPrinted>
  <dcterms:created xsi:type="dcterms:W3CDTF">2018-12-03T08:43:31Z</dcterms:created>
  <dcterms:modified xsi:type="dcterms:W3CDTF">2019-02-20T11:26:16Z</dcterms:modified>
  <cp:category/>
</cp:coreProperties>
</file>