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x0uvyYsQVOneWzqutE1REBmB8i8iDMLmGfGuHbI1d3PlsweWNtZCXuZFTGXmwSGLE/L+fOyvskaetsJ4GpyzA==" workbookSaltValue="blwTDOPfSmufD1yHyknXww==" workbookSpinCount="100000" lockStructure="1"/>
  <bookViews>
    <workbookView xWindow="0" yWindow="0" windowWidth="20730" windowHeight="9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P10" i="4"/>
  <c r="I10" i="4"/>
  <c r="AL8" i="4"/>
  <c r="W8" i="4"/>
  <c r="P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<sst xmlns="http://schemas.openxmlformats.org/spreadsheetml/2006/main" count="240" uniqueCount="126">
  <si>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</si>
  <si>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</si>
  <si>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</si>
  <si>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</si>
  <si>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</si>
  <si>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</si>
  <si>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</si>
  <si>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</si>
  <si>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</si>
  <si>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</si>
  <si>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</si>
  <si>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</si>
  <si>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</si>
  <si>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</si>
  <si>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</si>
  <si>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</si>
  <si>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</si>
  <si>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</si>
  <si>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</si>
  <si>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</si>
  <si>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</si>
  <si>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</si>
  <si>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</si>
  <si>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</si>
  <si>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</si>
  <si>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</si>
  <si>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</si>
  <si>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</si>
  <si>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</si>
  <si>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</si>
  <si>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</si>
  <si>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</si>
  <si>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</si>
  <si>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</si>
  <si>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</si>
  <si>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</si>
  <si>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</si>
  <si>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</si>
  <si>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</si>
  <si>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</si>
  <si>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</si>
  <si>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</si>
  <si>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</si>
  <si>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</si>
  <si>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</si>
  <si>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</si>
  <si>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</si>
  <si>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</si>
  <si>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</si>
  <si>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</si>
  <si>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</si>
  <si>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</si>
  <si>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</si>
  <si>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</si>
  <si>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</si>
  <si>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</si>
  <si>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</si>
  <si>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</si>
  <si>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</si>
  <si>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</si>
  <si>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</si>
  <si>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</si>
  <si>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</si>
  <si>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</si>
  <si>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</si>
  <si>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</si>
  <si>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</si>
  <si>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</si>
  <si>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</si>
  <si>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</si>
  <si>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</si>
  <si>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</si>
  <si>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</si>
  <si>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</si>
  <si>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</si>
  <si>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</si>
  <si>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</si>
  <si>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</si>
  <si>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</si>
  <si>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</si>
  <si>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</si>
  <si>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</si>
  <si>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</si>
  <si>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</si>
  <si>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</si>
  <si>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</si>
  <si>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</si>
  <si>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</si>
  <si>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</si>
  <si>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</si>
  <si>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</si>
  <si>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</si>
  <si>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</si>
  <si>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</si>
  <si>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</si>
  <si>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</si>
  <si>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</si>
  <si>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</si>
  <si>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</si>
  <si>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</si>
  <si>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</si>
  <si>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</si>
  <si>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</si>
  <si>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</si>
  <si>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</si>
  <si>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</si>
  <si>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</si>
  <si>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</si>
  <si>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</si>
  <si>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</si>
  <si>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根羽村</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</si>
  <si>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</si>
  <si>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</si>
  <si>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</si>
  <si>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</si>
  <si>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</si>
  <si>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</si>
  <si>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</si>
  <si>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</si>
  <si>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</si>
  <si>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</si>
  <si>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</si>
  <si>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</si>
  <si>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当該施設は稼動から約20年経過しており、今後は施設の老朽化調査により状況の把握、更新計画の作成が必要と思われる。</t>
    <rPh sb="1" eb="3">
      <t>トウガイ</t>
    </rPh>
    <rPh sb="3" eb="5">
      <t>シセツ</t>
    </rPh>
    <rPh sb="6" eb="8">
      <t>カドウ</t>
    </rPh>
    <rPh sb="10" eb="11">
      <t>ヤク</t>
    </rPh>
    <rPh sb="13" eb="14">
      <t>ネン</t>
    </rPh>
    <rPh sb="14" eb="16">
      <t>ケイカ</t>
    </rPh>
    <rPh sb="21" eb="23">
      <t>コンゴ</t>
    </rPh>
    <rPh sb="24" eb="26">
      <t>シセツ</t>
    </rPh>
    <rPh sb="27" eb="30">
      <t>ロウキュウカ</t>
    </rPh>
    <rPh sb="30" eb="32">
      <t>チョウサ</t>
    </rPh>
    <rPh sb="35" eb="37">
      <t>ジョウキョウ</t>
    </rPh>
    <rPh sb="38" eb="40">
      <t>ハアク</t>
    </rPh>
    <rPh sb="41" eb="43">
      <t>コウシン</t>
    </rPh>
    <rPh sb="43" eb="45">
      <t>ケイカク</t>
    </rPh>
    <rPh sb="46" eb="48">
      <t>サクセイ</t>
    </rPh>
    <rPh sb="49" eb="51">
      <t>ヒツヨウ</t>
    </rPh>
    <rPh sb="52" eb="53">
      <t>オモ</t>
    </rPh>
    <phoneticPr fontId="4"/>
  </si>
  <si>
    <t>①　収益的収支比率
　100%には満たないものの、95%台の比較的高い水準であるので、今後もこの水準を保てるよう注視していきたい。
④　企業債残高事業規模比率
　類団平均と比べても低く、また順調に数値を下げている。今後、大規模改修等による新規債権の発行等も予想されることから、規模に応じた数値になるよう注意したい。
⑤　経費回収率、⑥　汚水処理原価
　経費回収率及び汚水処理原価については、類団平均と比較すると数値が低く今後もこの傾向は続くものと思われる。ただし、村内の農集排事業と使用料については同額としているため、小規模事業のみで単独で検討することは不可能であり、両事業を併せて検討する必要がある。
　⑦　施設利用率、⑧　水洗化率
　水洗化率については、97％（一世帯が未加入）と高水準である。施設利用率についても、平均処理水量では51%台だが、商業施設もあり、夏季の繁忙期には日処理水量が計画値の90%超となることもあり、現状では適正な規模であると思われる。</t>
    <rPh sb="2" eb="4">
      <t>シュウエキ</t>
    </rPh>
    <rPh sb="4" eb="5">
      <t>テキ</t>
    </rPh>
    <rPh sb="5" eb="7">
      <t>シュウシ</t>
    </rPh>
    <rPh sb="7" eb="9">
      <t>ヒリツ</t>
    </rPh>
    <rPh sb="17" eb="18">
      <t>ミ</t>
    </rPh>
    <rPh sb="28" eb="29">
      <t>ダイ</t>
    </rPh>
    <rPh sb="30" eb="33">
      <t>ヒカクテキ</t>
    </rPh>
    <rPh sb="33" eb="34">
      <t>タカ</t>
    </rPh>
    <rPh sb="35" eb="37">
      <t>スイジュン</t>
    </rPh>
    <rPh sb="43" eb="45">
      <t>コンゴ</t>
    </rPh>
    <rPh sb="48" eb="50">
      <t>スイジュン</t>
    </rPh>
    <rPh sb="51" eb="52">
      <t>タモ</t>
    </rPh>
    <rPh sb="56" eb="58">
      <t>チュウシ</t>
    </rPh>
    <rPh sb="68" eb="70">
      <t>キギョウ</t>
    </rPh>
    <rPh sb="70" eb="71">
      <t>サイ</t>
    </rPh>
    <rPh sb="71" eb="73">
      <t>ザンダカ</t>
    </rPh>
    <rPh sb="73" eb="75">
      <t>ジギョウ</t>
    </rPh>
    <rPh sb="75" eb="77">
      <t>キボ</t>
    </rPh>
    <rPh sb="77" eb="79">
      <t>ヒリツ</t>
    </rPh>
    <rPh sb="81" eb="82">
      <t>ルイ</t>
    </rPh>
    <rPh sb="82" eb="83">
      <t>ダン</t>
    </rPh>
    <rPh sb="83" eb="85">
      <t>ヘイキン</t>
    </rPh>
    <rPh sb="86" eb="87">
      <t>クラ</t>
    </rPh>
    <rPh sb="90" eb="91">
      <t>ヒク</t>
    </rPh>
    <rPh sb="95" eb="97">
      <t>ジュンチョウ</t>
    </rPh>
    <rPh sb="98" eb="100">
      <t>スウチ</t>
    </rPh>
    <rPh sb="101" eb="102">
      <t>サ</t>
    </rPh>
    <rPh sb="107" eb="109">
      <t>コンゴ</t>
    </rPh>
    <rPh sb="110" eb="113">
      <t>ダイキボ</t>
    </rPh>
    <rPh sb="113" eb="115">
      <t>カイシュウ</t>
    </rPh>
    <rPh sb="115" eb="116">
      <t>トウ</t>
    </rPh>
    <rPh sb="119" eb="121">
      <t>シンキ</t>
    </rPh>
    <rPh sb="121" eb="123">
      <t>サイケン</t>
    </rPh>
    <rPh sb="124" eb="126">
      <t>ハッコウ</t>
    </rPh>
    <rPh sb="126" eb="127">
      <t>トウ</t>
    </rPh>
    <rPh sb="128" eb="130">
      <t>ヨソウ</t>
    </rPh>
    <rPh sb="138" eb="140">
      <t>キボ</t>
    </rPh>
    <rPh sb="141" eb="142">
      <t>オウ</t>
    </rPh>
    <rPh sb="144" eb="146">
      <t>スウチ</t>
    </rPh>
    <rPh sb="151" eb="153">
      <t>チュウイ</t>
    </rPh>
    <rPh sb="160" eb="162">
      <t>ケイヒ</t>
    </rPh>
    <rPh sb="162" eb="164">
      <t>カイシュウ</t>
    </rPh>
    <rPh sb="164" eb="165">
      <t>リツ</t>
    </rPh>
    <rPh sb="168" eb="170">
      <t>オスイ</t>
    </rPh>
    <rPh sb="170" eb="172">
      <t>ショリ</t>
    </rPh>
    <rPh sb="172" eb="174">
      <t>ゲンカ</t>
    </rPh>
    <rPh sb="176" eb="178">
      <t>ケイヒ</t>
    </rPh>
    <rPh sb="178" eb="180">
      <t>カイシュウ</t>
    </rPh>
    <rPh sb="180" eb="181">
      <t>リツ</t>
    </rPh>
    <rPh sb="181" eb="182">
      <t>オヨ</t>
    </rPh>
    <rPh sb="183" eb="185">
      <t>オスイ</t>
    </rPh>
    <rPh sb="185" eb="187">
      <t>ショリ</t>
    </rPh>
    <rPh sb="187" eb="189">
      <t>ゲンカ</t>
    </rPh>
    <rPh sb="195" eb="196">
      <t>ルイ</t>
    </rPh>
    <rPh sb="196" eb="197">
      <t>ダン</t>
    </rPh>
    <rPh sb="197" eb="199">
      <t>ヘイキン</t>
    </rPh>
    <rPh sb="200" eb="202">
      <t>ヒカク</t>
    </rPh>
    <rPh sb="205" eb="207">
      <t>スウチ</t>
    </rPh>
    <rPh sb="208" eb="209">
      <t>ヒク</t>
    </rPh>
    <rPh sb="210" eb="212">
      <t>コンゴ</t>
    </rPh>
    <rPh sb="215" eb="217">
      <t>ケイコウ</t>
    </rPh>
    <rPh sb="218" eb="219">
      <t>ツヅ</t>
    </rPh>
    <rPh sb="223" eb="224">
      <t>オモ</t>
    </rPh>
    <rPh sb="232" eb="234">
      <t>ソンナイ</t>
    </rPh>
    <rPh sb="235" eb="236">
      <t>ノウ</t>
    </rPh>
    <rPh sb="236" eb="237">
      <t>シュウ</t>
    </rPh>
    <rPh sb="237" eb="238">
      <t>ハイ</t>
    </rPh>
    <rPh sb="238" eb="240">
      <t>ジギョウ</t>
    </rPh>
    <rPh sb="241" eb="243">
      <t>シヨウ</t>
    </rPh>
    <rPh sb="243" eb="244">
      <t>リョウ</t>
    </rPh>
    <rPh sb="249" eb="251">
      <t>ドウガク</t>
    </rPh>
    <rPh sb="259" eb="262">
      <t>ショウキボ</t>
    </rPh>
    <rPh sb="262" eb="264">
      <t>ジギョウ</t>
    </rPh>
    <rPh sb="267" eb="269">
      <t>タンドク</t>
    </rPh>
    <rPh sb="270" eb="272">
      <t>ケントウ</t>
    </rPh>
    <rPh sb="277" eb="280">
      <t>フカノウ</t>
    </rPh>
    <rPh sb="284" eb="285">
      <t>リョウ</t>
    </rPh>
    <rPh sb="285" eb="287">
      <t>ジギョウ</t>
    </rPh>
    <rPh sb="288" eb="289">
      <t>アワ</t>
    </rPh>
    <rPh sb="291" eb="293">
      <t>ケントウ</t>
    </rPh>
    <rPh sb="295" eb="297">
      <t>ヒツヨウ</t>
    </rPh>
    <rPh sb="305" eb="307">
      <t>シセツ</t>
    </rPh>
    <rPh sb="307" eb="310">
      <t>リヨウリツ</t>
    </rPh>
    <rPh sb="313" eb="316">
      <t>スイセンカ</t>
    </rPh>
    <rPh sb="316" eb="317">
      <t>リツ</t>
    </rPh>
    <rPh sb="319" eb="322">
      <t>スイセンカ</t>
    </rPh>
    <rPh sb="322" eb="323">
      <t>リツ</t>
    </rPh>
    <rPh sb="333" eb="334">
      <t>イチ</t>
    </rPh>
    <rPh sb="334" eb="336">
      <t>セタイ</t>
    </rPh>
    <rPh sb="337" eb="340">
      <t>ミカニュウ</t>
    </rPh>
    <rPh sb="342" eb="345">
      <t>コウスイジュン</t>
    </rPh>
    <rPh sb="349" eb="351">
      <t>シセツ</t>
    </rPh>
    <rPh sb="351" eb="353">
      <t>リヨウ</t>
    </rPh>
    <rPh sb="353" eb="354">
      <t>リツ</t>
    </rPh>
    <rPh sb="360" eb="362">
      <t>ヘイキン</t>
    </rPh>
    <rPh sb="362" eb="364">
      <t>ショリ</t>
    </rPh>
    <rPh sb="364" eb="366">
      <t>スイリョウ</t>
    </rPh>
    <rPh sb="371" eb="372">
      <t>ダイ</t>
    </rPh>
    <rPh sb="375" eb="377">
      <t>ショウギョウ</t>
    </rPh>
    <rPh sb="377" eb="379">
      <t>シセツ</t>
    </rPh>
    <rPh sb="383" eb="385">
      <t>カキ</t>
    </rPh>
    <rPh sb="386" eb="388">
      <t>ハンボウ</t>
    </rPh>
    <rPh sb="388" eb="389">
      <t>キ</t>
    </rPh>
    <rPh sb="391" eb="392">
      <t>ニチ</t>
    </rPh>
    <rPh sb="392" eb="394">
      <t>ショリ</t>
    </rPh>
    <rPh sb="394" eb="396">
      <t>スイリョウ</t>
    </rPh>
    <rPh sb="397" eb="399">
      <t>ケイカク</t>
    </rPh>
    <rPh sb="399" eb="400">
      <t>チ</t>
    </rPh>
    <rPh sb="404" eb="405">
      <t>チョウ</t>
    </rPh>
    <rPh sb="414" eb="416">
      <t>ゲンジョウ</t>
    </rPh>
    <rPh sb="418" eb="420">
      <t>テキセイ</t>
    </rPh>
    <rPh sb="421" eb="423">
      <t>キボ</t>
    </rPh>
    <rPh sb="427" eb="428">
      <t>オモ</t>
    </rPh>
    <phoneticPr fontId="4"/>
  </si>
  <si>
    <t>　１．経営の健全性・効率性でも記載したが、水洗化率・施設利用率は適正と判断されるが、経費回収率・汚水処理原価の数値が低いため、農集排事業と併せて経営戦略を基に使用料の検討を進める必要がある。施設を物理的に農集排事業と統合することは、地形条件を考慮すると不可能であり、同一会計で事業を進めているが更に踏み込んだ会計処理について検討も進めていきたい。
　今後、施設改修について検討をする時期にきたため、施設規模・処理能力の効率化から適正な施設規模についても検討する必要がある。</t>
    <rPh sb="3" eb="5">
      <t>ケイエイ</t>
    </rPh>
    <rPh sb="6" eb="9">
      <t>ケンゼンセイ</t>
    </rPh>
    <rPh sb="10" eb="13">
      <t>コウリツセイ</t>
    </rPh>
    <rPh sb="15" eb="17">
      <t>キサイ</t>
    </rPh>
    <rPh sb="21" eb="24">
      <t>スイセンカ</t>
    </rPh>
    <rPh sb="24" eb="25">
      <t>リツ</t>
    </rPh>
    <rPh sb="26" eb="28">
      <t>シセツ</t>
    </rPh>
    <rPh sb="28" eb="31">
      <t>リヨウリツ</t>
    </rPh>
    <rPh sb="32" eb="34">
      <t>テキセイ</t>
    </rPh>
    <rPh sb="35" eb="37">
      <t>ハンダン</t>
    </rPh>
    <rPh sb="42" eb="44">
      <t>ケイヒ</t>
    </rPh>
    <rPh sb="44" eb="46">
      <t>カイシュウ</t>
    </rPh>
    <rPh sb="46" eb="47">
      <t>リツ</t>
    </rPh>
    <rPh sb="48" eb="50">
      <t>オスイ</t>
    </rPh>
    <rPh sb="50" eb="52">
      <t>ショリ</t>
    </rPh>
    <rPh sb="52" eb="54">
      <t>ゲンカ</t>
    </rPh>
    <rPh sb="55" eb="57">
      <t>スウチ</t>
    </rPh>
    <rPh sb="58" eb="59">
      <t>ヒク</t>
    </rPh>
    <rPh sb="63" eb="64">
      <t>ノウ</t>
    </rPh>
    <rPh sb="64" eb="65">
      <t>シュウ</t>
    </rPh>
    <rPh sb="65" eb="66">
      <t>ハイ</t>
    </rPh>
    <rPh sb="66" eb="68">
      <t>ジギョウ</t>
    </rPh>
    <rPh sb="69" eb="70">
      <t>アワ</t>
    </rPh>
    <rPh sb="72" eb="74">
      <t>ケイエイ</t>
    </rPh>
    <rPh sb="74" eb="76">
      <t>センリャク</t>
    </rPh>
    <rPh sb="77" eb="78">
      <t>モト</t>
    </rPh>
    <rPh sb="79" eb="81">
      <t>シヨウ</t>
    </rPh>
    <rPh sb="81" eb="82">
      <t>リョウ</t>
    </rPh>
    <rPh sb="83" eb="85">
      <t>ケントウ</t>
    </rPh>
    <rPh sb="86" eb="87">
      <t>スス</t>
    </rPh>
    <rPh sb="89" eb="91">
      <t>ヒツヨウ</t>
    </rPh>
    <rPh sb="95" eb="97">
      <t>シセツ</t>
    </rPh>
    <rPh sb="98" eb="100">
      <t>ブツリ</t>
    </rPh>
    <rPh sb="100" eb="101">
      <t>テキ</t>
    </rPh>
    <rPh sb="102" eb="103">
      <t>ノウ</t>
    </rPh>
    <rPh sb="103" eb="104">
      <t>シュウ</t>
    </rPh>
    <rPh sb="104" eb="105">
      <t>ハイ</t>
    </rPh>
    <rPh sb="105" eb="107">
      <t>ジギョウ</t>
    </rPh>
    <rPh sb="108" eb="110">
      <t>トウゴウ</t>
    </rPh>
    <rPh sb="116" eb="118">
      <t>チケイ</t>
    </rPh>
    <rPh sb="118" eb="120">
      <t>ジョウケン</t>
    </rPh>
    <rPh sb="121" eb="123">
      <t>コウリョ</t>
    </rPh>
    <rPh sb="126" eb="129">
      <t>フカノウ</t>
    </rPh>
    <rPh sb="133" eb="135">
      <t>ドウイツ</t>
    </rPh>
    <rPh sb="135" eb="137">
      <t>カイケイ</t>
    </rPh>
    <rPh sb="138" eb="140">
      <t>ジギョウ</t>
    </rPh>
    <rPh sb="141" eb="142">
      <t>スス</t>
    </rPh>
    <rPh sb="147" eb="148">
      <t>サラ</t>
    </rPh>
    <rPh sb="149" eb="150">
      <t>フ</t>
    </rPh>
    <rPh sb="151" eb="152">
      <t>コ</t>
    </rPh>
    <rPh sb="154" eb="156">
      <t>カイケイ</t>
    </rPh>
    <rPh sb="156" eb="158">
      <t>ショリ</t>
    </rPh>
    <rPh sb="162" eb="164">
      <t>ケントウ</t>
    </rPh>
    <rPh sb="165" eb="166">
      <t>スス</t>
    </rPh>
    <rPh sb="175" eb="177">
      <t>コンゴ</t>
    </rPh>
    <rPh sb="178" eb="180">
      <t>シセツ</t>
    </rPh>
    <rPh sb="180" eb="182">
      <t>カイシュウ</t>
    </rPh>
    <rPh sb="186" eb="188">
      <t>ケントウ</t>
    </rPh>
    <rPh sb="191" eb="193">
      <t>ジキ</t>
    </rPh>
    <rPh sb="199" eb="201">
      <t>シセツ</t>
    </rPh>
    <rPh sb="201" eb="203">
      <t>キボ</t>
    </rPh>
    <rPh sb="204" eb="206">
      <t>ショリ</t>
    </rPh>
    <rPh sb="206" eb="208">
      <t>ノウリョク</t>
    </rPh>
    <rPh sb="209" eb="212">
      <t>コウリツカ</t>
    </rPh>
    <rPh sb="214" eb="216">
      <t>テキセイ</t>
    </rPh>
    <rPh sb="217" eb="219">
      <t>シセツ</t>
    </rPh>
    <rPh sb="219" eb="221">
      <t>キボ</t>
    </rPh>
    <rPh sb="226" eb="228">
      <t>ケントウ</t>
    </rPh>
    <rPh sb="230" eb="2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</si>
</sst>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1F-4963-82C9-4E6886563062}"/>
            </c:ext>
          </c:extLst>
        </c:ser>
        <c:dLbls>
          <c:showLegendKey val="0"/>
          <c:showVal val="0"/>
          <c:showCatName val="0"/>
          <c:showSerName val="0"/>
          <c:showPercent val="0"/>
          <c:showBubbleSize val="0"/>
        </c:dLbls>
        <c:gapWidth val="150"/>
        <c:axId val="96734592"/>
        <c:axId val="9674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c:v>0.01</c:v>
                </c:pt>
                <c:pt idx="4" formatCode="#,##0.00;&quot;△&quot;#,##0.00">
                  <c:v>0</c:v>
                </c:pt>
              </c:numCache>
            </c:numRef>
          </c:val>
          <c:smooth val="0"/>
          <c:extLst xmlns:c16r2="http://schemas.microsoft.com/office/drawing/2015/06/chart">
            <c:ext xmlns:c16="http://schemas.microsoft.com/office/drawing/2014/chart" uri="{C3380CC4-5D6E-409C-BE32-E72D297353CC}">
              <c16:uniqueId val="{00000001-B61F-4963-82C9-4E6886563062}"/>
            </c:ext>
          </c:extLst>
        </c:ser>
        <c:dLbls>
          <c:showLegendKey val="0"/>
          <c:showVal val="0"/>
          <c:showCatName val="0"/>
          <c:showSerName val="0"/>
          <c:showPercent val="0"/>
          <c:showBubbleSize val="0"/>
        </c:dLbls>
        <c:marker val="1"/>
        <c:smooth val="0"/>
        <c:axId val="96734592"/>
        <c:axId val="96740864"/>
      </c:lineChart>
      <c:dateAx>
        <c:axId val="96734592"/>
        <c:scaling>
          <c:orientation val="minMax"/>
        </c:scaling>
        <c:delete val="1"/>
        <c:axPos val="b"/>
        <c:numFmt formatCode="ge" sourceLinked="1"/>
        <c:majorTickMark val="none"/>
        <c:minorTickMark val="none"/>
        <c:tickLblPos val="none"/>
        <c:crossAx val="96740864"/>
        <c:crosses val="autoZero"/>
        <c:auto val="1"/>
        <c:lblOffset val="100"/>
        <c:baseTimeUnit val="years"/>
      </c:dateAx>
      <c:valAx>
        <c:axId val="967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45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36.92</c:v>
                </c:pt>
                <c:pt idx="1">
                  <c:v>39.229999999999997</c:v>
                </c:pt>
                <c:pt idx="2">
                  <c:v>47.69</c:v>
                </c:pt>
                <c:pt idx="3">
                  <c:v>51.54</c:v>
                </c:pt>
                <c:pt idx="4">
                  <c:v>51.54</c:v>
                </c:pt>
              </c:numCache>
            </c:numRef>
          </c:val>
          <c:extLst xmlns:c16r2="http://schemas.microsoft.com/office/drawing/2015/06/chart">
            <c:ext xmlns:c16="http://schemas.microsoft.com/office/drawing/2014/chart" uri="{C3380CC4-5D6E-409C-BE32-E72D297353CC}">
              <c16:uniqueId val="{00000000-0F63-43E8-84E4-274D2368D573}"/>
            </c:ext>
          </c:extLst>
        </c:ser>
        <c:dLbls>
          <c:showLegendKey val="0"/>
          <c:showVal val="0"/>
          <c:showCatName val="0"/>
          <c:showSerName val="0"/>
          <c:showPercent val="0"/>
          <c:showBubbleSize val="0"/>
        </c:dLbls>
        <c:gapWidth val="150"/>
        <c:axId val="98470912"/>
        <c:axId val="9848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37.950000000000003</c:v>
                </c:pt>
                <c:pt idx="2">
                  <c:v>34.92</c:v>
                </c:pt>
                <c:pt idx="3">
                  <c:v>36.44</c:v>
                </c:pt>
                <c:pt idx="4">
                  <c:v>34.29</c:v>
                </c:pt>
              </c:numCache>
            </c:numRef>
          </c:val>
          <c:smooth val="0"/>
          <c:extLst xmlns:c16r2="http://schemas.microsoft.com/office/drawing/2015/06/chart">
            <c:ext xmlns:c16="http://schemas.microsoft.com/office/drawing/2014/chart" uri="{C3380CC4-5D6E-409C-BE32-E72D297353CC}">
              <c16:uniqueId val="{00000001-0F63-43E8-84E4-274D2368D573}"/>
            </c:ext>
          </c:extLst>
        </c:ser>
        <c:dLbls>
          <c:showLegendKey val="0"/>
          <c:showVal val="0"/>
          <c:showCatName val="0"/>
          <c:showSerName val="0"/>
          <c:showPercent val="0"/>
          <c:showBubbleSize val="0"/>
        </c:dLbls>
        <c:marker val="1"/>
        <c:smooth val="0"/>
        <c:axId val="98470912"/>
        <c:axId val="98485376"/>
      </c:lineChart>
      <c:dateAx>
        <c:axId val="98470912"/>
        <c:scaling>
          <c:orientation val="minMax"/>
        </c:scaling>
        <c:delete val="1"/>
        <c:axPos val="b"/>
        <c:numFmt formatCode="ge" sourceLinked="1"/>
        <c:majorTickMark val="none"/>
        <c:minorTickMark val="none"/>
        <c:tickLblPos val="none"/>
        <c:crossAx val="98485376"/>
        <c:crosses val="autoZero"/>
        <c:auto val="1"/>
        <c:lblOffset val="100"/>
        <c:baseTimeUnit val="years"/>
      </c:dateAx>
      <c:valAx>
        <c:axId val="984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80.95</c:v>
                </c:pt>
                <c:pt idx="1">
                  <c:v>92</c:v>
                </c:pt>
                <c:pt idx="2">
                  <c:v>95.83</c:v>
                </c:pt>
                <c:pt idx="3">
                  <c:v>97.37</c:v>
                </c:pt>
                <c:pt idx="4">
                  <c:v>97.3</c:v>
                </c:pt>
              </c:numCache>
            </c:numRef>
          </c:val>
          <c:extLst xmlns:c16r2="http://schemas.microsoft.com/office/drawing/2015/06/chart">
            <c:ext xmlns:c16="http://schemas.microsoft.com/office/drawing/2014/chart" uri="{C3380CC4-5D6E-409C-BE32-E72D297353CC}">
              <c16:uniqueId val="{00000000-0606-45FF-8EE8-9972869F53FC}"/>
            </c:ext>
          </c:extLst>
        </c:ser>
        <c:dLbls>
          <c:showLegendKey val="0"/>
          <c:showVal val="0"/>
          <c:showCatName val="0"/>
          <c:showSerName val="0"/>
          <c:showPercent val="0"/>
          <c:showBubbleSize val="0"/>
        </c:dLbls>
        <c:gapWidth val="150"/>
        <c:axId val="98540928"/>
        <c:axId val="9854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87.19</c:v>
                </c:pt>
                <c:pt idx="1">
                  <c:v>88.2</c:v>
                </c:pt>
                <c:pt idx="2">
                  <c:v>88.64</c:v>
                </c:pt>
                <c:pt idx="3">
                  <c:v>89.93</c:v>
                </c:pt>
                <c:pt idx="4">
                  <c:v>89.88</c:v>
                </c:pt>
              </c:numCache>
            </c:numRef>
          </c:val>
          <c:smooth val="0"/>
          <c:extLst xmlns:c16r2="http://schemas.microsoft.com/office/drawing/2015/06/chart">
            <c:ext xmlns:c16="http://schemas.microsoft.com/office/drawing/2014/chart" uri="{C3380CC4-5D6E-409C-BE32-E72D297353CC}">
              <c16:uniqueId val="{00000001-0606-45FF-8EE8-9972869F53FC}"/>
            </c:ext>
          </c:extLst>
        </c:ser>
        <c:dLbls>
          <c:showLegendKey val="0"/>
          <c:showVal val="0"/>
          <c:showCatName val="0"/>
          <c:showSerName val="0"/>
          <c:showPercent val="0"/>
          <c:showBubbleSize val="0"/>
        </c:dLbls>
        <c:marker val="1"/>
        <c:smooth val="0"/>
        <c:axId val="98540928"/>
        <c:axId val="98543104"/>
      </c:lineChart>
      <c:dateAx>
        <c:axId val="98540928"/>
        <c:scaling>
          <c:orientation val="minMax"/>
        </c:scaling>
        <c:delete val="1"/>
        <c:axPos val="b"/>
        <c:numFmt formatCode="ge" sourceLinked="1"/>
        <c:majorTickMark val="none"/>
        <c:minorTickMark val="none"/>
        <c:tickLblPos val="none"/>
        <c:crossAx val="98543104"/>
        <c:crosses val="autoZero"/>
        <c:auto val="1"/>
        <c:lblOffset val="100"/>
        <c:baseTimeUnit val="years"/>
      </c:dateAx>
      <c:valAx>
        <c:axId val="985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95.21</c:v>
                </c:pt>
                <c:pt idx="1">
                  <c:v>95.35</c:v>
                </c:pt>
                <c:pt idx="2">
                  <c:v>95.08</c:v>
                </c:pt>
                <c:pt idx="3">
                  <c:v>95.27</c:v>
                </c:pt>
                <c:pt idx="4">
                  <c:v>95.83</c:v>
                </c:pt>
              </c:numCache>
            </c:numRef>
          </c:val>
          <c:extLst xmlns:c16r2="http://schemas.microsoft.com/office/drawing/2015/06/chart">
            <c:ext xmlns:c16="http://schemas.microsoft.com/office/drawing/2014/chart" uri="{C3380CC4-5D6E-409C-BE32-E72D297353CC}">
              <c16:uniqueId val="{00000000-387D-47A6-9FA6-19446E1C1458}"/>
            </c:ext>
          </c:extLst>
        </c:ser>
        <c:dLbls>
          <c:showLegendKey val="0"/>
          <c:showVal val="0"/>
          <c:showCatName val="0"/>
          <c:showSerName val="0"/>
          <c:showPercent val="0"/>
          <c:showBubbleSize val="0"/>
        </c:dLbls>
        <c:gapWidth val="150"/>
        <c:axId val="96784384"/>
        <c:axId val="9678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7D-47A6-9FA6-19446E1C1458}"/>
            </c:ext>
          </c:extLst>
        </c:ser>
        <c:dLbls>
          <c:showLegendKey val="0"/>
          <c:showVal val="0"/>
          <c:showCatName val="0"/>
          <c:showSerName val="0"/>
          <c:showPercent val="0"/>
          <c:showBubbleSize val="0"/>
        </c:dLbls>
        <c:marker val="1"/>
        <c:smooth val="0"/>
        <c:axId val="96784384"/>
        <c:axId val="96786304"/>
      </c:lineChart>
      <c:dateAx>
        <c:axId val="96784384"/>
        <c:scaling>
          <c:orientation val="minMax"/>
        </c:scaling>
        <c:delete val="1"/>
        <c:axPos val="b"/>
        <c:numFmt formatCode="ge" sourceLinked="1"/>
        <c:majorTickMark val="none"/>
        <c:minorTickMark val="none"/>
        <c:tickLblPos val="none"/>
        <c:crossAx val="96786304"/>
        <c:crosses val="autoZero"/>
        <c:auto val="1"/>
        <c:lblOffset val="100"/>
        <c:baseTimeUnit val="years"/>
      </c:dateAx>
      <c:valAx>
        <c:axId val="967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77-4ED2-8824-806FE98240A2}"/>
            </c:ext>
          </c:extLst>
        </c:ser>
        <c:dLbls>
          <c:showLegendKey val="0"/>
          <c:showVal val="0"/>
          <c:showCatName val="0"/>
          <c:showSerName val="0"/>
          <c:showPercent val="0"/>
          <c:showBubbleSize val="0"/>
        </c:dLbls>
        <c:gapWidth val="150"/>
        <c:axId val="98013568"/>
        <c:axId val="980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77-4ED2-8824-806FE98240A2}"/>
            </c:ext>
          </c:extLst>
        </c:ser>
        <c:dLbls>
          <c:showLegendKey val="0"/>
          <c:showVal val="0"/>
          <c:showCatName val="0"/>
          <c:showSerName val="0"/>
          <c:showPercent val="0"/>
          <c:showBubbleSize val="0"/>
        </c:dLbls>
        <c:marker val="1"/>
        <c:smooth val="0"/>
        <c:axId val="98013568"/>
        <c:axId val="98015488"/>
      </c:lineChart>
      <c:dateAx>
        <c:axId val="98013568"/>
        <c:scaling>
          <c:orientation val="minMax"/>
        </c:scaling>
        <c:delete val="1"/>
        <c:axPos val="b"/>
        <c:numFmt formatCode="ge" sourceLinked="1"/>
        <c:majorTickMark val="none"/>
        <c:minorTickMark val="none"/>
        <c:tickLblPos val="none"/>
        <c:crossAx val="98015488"/>
        <c:crosses val="autoZero"/>
        <c:auto val="1"/>
        <c:lblOffset val="100"/>
        <c:baseTimeUnit val="years"/>
      </c:dateAx>
      <c:valAx>
        <c:axId val="980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1F-4B2E-9FB0-65D55FEF0656}"/>
            </c:ext>
          </c:extLst>
        </c:ser>
        <c:dLbls>
          <c:showLegendKey val="0"/>
          <c:showVal val="0"/>
          <c:showCatName val="0"/>
          <c:showSerName val="0"/>
          <c:showPercent val="0"/>
          <c:showBubbleSize val="0"/>
        </c:dLbls>
        <c:gapWidth val="150"/>
        <c:axId val="98388224"/>
        <c:axId val="983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1F-4B2E-9FB0-65D55FEF0656}"/>
            </c:ext>
          </c:extLst>
        </c:ser>
        <c:dLbls>
          <c:showLegendKey val="0"/>
          <c:showVal val="0"/>
          <c:showCatName val="0"/>
          <c:showSerName val="0"/>
          <c:showPercent val="0"/>
          <c:showBubbleSize val="0"/>
        </c:dLbls>
        <c:marker val="1"/>
        <c:smooth val="0"/>
        <c:axId val="98388224"/>
        <c:axId val="98394496"/>
      </c:lineChart>
      <c:dateAx>
        <c:axId val="98388224"/>
        <c:scaling>
          <c:orientation val="minMax"/>
        </c:scaling>
        <c:delete val="1"/>
        <c:axPos val="b"/>
        <c:numFmt formatCode="ge" sourceLinked="1"/>
        <c:majorTickMark val="none"/>
        <c:minorTickMark val="none"/>
        <c:tickLblPos val="none"/>
        <c:crossAx val="98394496"/>
        <c:crosses val="autoZero"/>
        <c:auto val="1"/>
        <c:lblOffset val="100"/>
        <c:baseTimeUnit val="years"/>
      </c:dateAx>
      <c:valAx>
        <c:axId val="983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76-4DF6-8B71-F2C61744D03D}"/>
            </c:ext>
          </c:extLst>
        </c:ser>
        <c:dLbls>
          <c:showLegendKey val="0"/>
          <c:showVal val="0"/>
          <c:showCatName val="0"/>
          <c:showSerName val="0"/>
          <c:showPercent val="0"/>
          <c:showBubbleSize val="0"/>
        </c:dLbls>
        <c:gapWidth val="150"/>
        <c:axId val="98115584"/>
        <c:axId val="981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76-4DF6-8B71-F2C61744D03D}"/>
            </c:ext>
          </c:extLst>
        </c:ser>
        <c:dLbls>
          <c:showLegendKey val="0"/>
          <c:showVal val="0"/>
          <c:showCatName val="0"/>
          <c:showSerName val="0"/>
          <c:showPercent val="0"/>
          <c:showBubbleSize val="0"/>
        </c:dLbls>
        <c:marker val="1"/>
        <c:smooth val="0"/>
        <c:axId val="98115584"/>
        <c:axId val="98117120"/>
      </c:lineChart>
      <c:dateAx>
        <c:axId val="98115584"/>
        <c:scaling>
          <c:orientation val="minMax"/>
        </c:scaling>
        <c:delete val="1"/>
        <c:axPos val="b"/>
        <c:numFmt formatCode="ge" sourceLinked="1"/>
        <c:majorTickMark val="none"/>
        <c:minorTickMark val="none"/>
        <c:tickLblPos val="none"/>
        <c:crossAx val="98117120"/>
        <c:crosses val="autoZero"/>
        <c:auto val="1"/>
        <c:lblOffset val="100"/>
        <c:baseTimeUnit val="years"/>
      </c:dateAx>
      <c:valAx>
        <c:axId val="981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D3-4C6B-AF93-651AACE1030D}"/>
            </c:ext>
          </c:extLst>
        </c:ser>
        <c:dLbls>
          <c:showLegendKey val="0"/>
          <c:showVal val="0"/>
          <c:showCatName val="0"/>
          <c:showSerName val="0"/>
          <c:showPercent val="0"/>
          <c:showBubbleSize val="0"/>
        </c:dLbls>
        <c:gapWidth val="150"/>
        <c:axId val="98140160"/>
        <c:axId val="981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D3-4C6B-AF93-651AACE1030D}"/>
            </c:ext>
          </c:extLst>
        </c:ser>
        <c:dLbls>
          <c:showLegendKey val="0"/>
          <c:showVal val="0"/>
          <c:showCatName val="0"/>
          <c:showSerName val="0"/>
          <c:showPercent val="0"/>
          <c:showBubbleSize val="0"/>
        </c:dLbls>
        <c:marker val="1"/>
        <c:smooth val="0"/>
        <c:axId val="98140160"/>
        <c:axId val="98142080"/>
      </c:lineChart>
      <c:dateAx>
        <c:axId val="98140160"/>
        <c:scaling>
          <c:orientation val="minMax"/>
        </c:scaling>
        <c:delete val="1"/>
        <c:axPos val="b"/>
        <c:numFmt formatCode="ge" sourceLinked="1"/>
        <c:majorTickMark val="none"/>
        <c:minorTickMark val="none"/>
        <c:tickLblPos val="none"/>
        <c:crossAx val="98142080"/>
        <c:crosses val="autoZero"/>
        <c:auto val="1"/>
        <c:lblOffset val="100"/>
        <c:baseTimeUnit val="years"/>
      </c:dateAx>
      <c:valAx>
        <c:axId val="981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1822.62</c:v>
                </c:pt>
                <c:pt idx="4" formatCode="#,##0.00;&quot;△&quot;#,##0.00;&quot;-&quot;">
                  <c:v>1485.91</c:v>
                </c:pt>
              </c:numCache>
            </c:numRef>
          </c:val>
          <c:extLst xmlns:c16r2="http://schemas.microsoft.com/office/drawing/2015/06/chart">
            <c:ext xmlns:c16="http://schemas.microsoft.com/office/drawing/2014/chart" uri="{C3380CC4-5D6E-409C-BE32-E72D297353CC}">
              <c16:uniqueId val="{00000000-E901-4FA9-BCFF-7E00E723E095}"/>
            </c:ext>
          </c:extLst>
        </c:ser>
        <c:dLbls>
          <c:showLegendKey val="0"/>
          <c:showVal val="0"/>
          <c:showCatName val="0"/>
          <c:showSerName val="0"/>
          <c:showPercent val="0"/>
          <c:showBubbleSize val="0"/>
        </c:dLbls>
        <c:gapWidth val="150"/>
        <c:axId val="98249344"/>
        <c:axId val="9825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3189.89</c:v>
                </c:pt>
                <c:pt idx="1">
                  <c:v>2585.83</c:v>
                </c:pt>
                <c:pt idx="2">
                  <c:v>2464.06</c:v>
                </c:pt>
                <c:pt idx="3">
                  <c:v>1914.94</c:v>
                </c:pt>
                <c:pt idx="4">
                  <c:v>1759.36</c:v>
                </c:pt>
              </c:numCache>
            </c:numRef>
          </c:val>
          <c:smooth val="0"/>
          <c:extLst xmlns:c16r2="http://schemas.microsoft.com/office/drawing/2015/06/chart">
            <c:ext xmlns:c16="http://schemas.microsoft.com/office/drawing/2014/chart" uri="{C3380CC4-5D6E-409C-BE32-E72D297353CC}">
              <c16:uniqueId val="{00000001-E901-4FA9-BCFF-7E00E723E095}"/>
            </c:ext>
          </c:extLst>
        </c:ser>
        <c:dLbls>
          <c:showLegendKey val="0"/>
          <c:showVal val="0"/>
          <c:showCatName val="0"/>
          <c:showSerName val="0"/>
          <c:showPercent val="0"/>
          <c:showBubbleSize val="0"/>
        </c:dLbls>
        <c:marker val="1"/>
        <c:smooth val="0"/>
        <c:axId val="98249344"/>
        <c:axId val="98255616"/>
      </c:lineChart>
      <c:dateAx>
        <c:axId val="98249344"/>
        <c:scaling>
          <c:orientation val="minMax"/>
        </c:scaling>
        <c:delete val="1"/>
        <c:axPos val="b"/>
        <c:numFmt formatCode="ge" sourceLinked="1"/>
        <c:majorTickMark val="none"/>
        <c:minorTickMark val="none"/>
        <c:tickLblPos val="none"/>
        <c:crossAx val="98255616"/>
        <c:crosses val="autoZero"/>
        <c:auto val="1"/>
        <c:lblOffset val="100"/>
        <c:baseTimeUnit val="years"/>
      </c:dateAx>
      <c:valAx>
        <c:axId val="982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40.32</c:v>
                </c:pt>
                <c:pt idx="1">
                  <c:v>33.28</c:v>
                </c:pt>
                <c:pt idx="2">
                  <c:v>46.37</c:v>
                </c:pt>
                <c:pt idx="3">
                  <c:v>40.24</c:v>
                </c:pt>
                <c:pt idx="4">
                  <c:v>34.96</c:v>
                </c:pt>
              </c:numCache>
            </c:numRef>
          </c:val>
          <c:extLst xmlns:c16r2="http://schemas.microsoft.com/office/drawing/2015/06/chart">
            <c:ext xmlns:c16="http://schemas.microsoft.com/office/drawing/2014/chart" uri="{C3380CC4-5D6E-409C-BE32-E72D297353CC}">
              <c16:uniqueId val="{00000000-FB24-478A-8F9C-97B5AE2E4EC5}"/>
            </c:ext>
          </c:extLst>
        </c:ser>
        <c:dLbls>
          <c:showLegendKey val="0"/>
          <c:showVal val="0"/>
          <c:showCatName val="0"/>
          <c:showSerName val="0"/>
          <c:showPercent val="0"/>
          <c:showBubbleSize val="0"/>
        </c:dLbls>
        <c:gapWidth val="150"/>
        <c:axId val="98286208"/>
        <c:axId val="9828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27.92</c:v>
                </c:pt>
                <c:pt idx="1">
                  <c:v>31.45</c:v>
                </c:pt>
                <c:pt idx="2">
                  <c:v>32.909999999999997</c:v>
                </c:pt>
                <c:pt idx="3">
                  <c:v>34.020000000000003</c:v>
                </c:pt>
                <c:pt idx="4">
                  <c:v>37.200000000000003</c:v>
                </c:pt>
              </c:numCache>
            </c:numRef>
          </c:val>
          <c:smooth val="0"/>
          <c:extLst xmlns:c16r2="http://schemas.microsoft.com/office/drawing/2015/06/chart">
            <c:ext xmlns:c16="http://schemas.microsoft.com/office/drawing/2014/chart" uri="{C3380CC4-5D6E-409C-BE32-E72D297353CC}">
              <c16:uniqueId val="{00000001-FB24-478A-8F9C-97B5AE2E4EC5}"/>
            </c:ext>
          </c:extLst>
        </c:ser>
        <c:dLbls>
          <c:showLegendKey val="0"/>
          <c:showVal val="0"/>
          <c:showCatName val="0"/>
          <c:showSerName val="0"/>
          <c:showPercent val="0"/>
          <c:showBubbleSize val="0"/>
        </c:dLbls>
        <c:marker val="1"/>
        <c:smooth val="0"/>
        <c:axId val="98286208"/>
        <c:axId val="98288384"/>
      </c:lineChart>
      <c:dateAx>
        <c:axId val="98286208"/>
        <c:scaling>
          <c:orientation val="minMax"/>
        </c:scaling>
        <c:delete val="1"/>
        <c:axPos val="b"/>
        <c:numFmt formatCode="ge" sourceLinked="1"/>
        <c:majorTickMark val="none"/>
        <c:minorTickMark val="none"/>
        <c:tickLblPos val="none"/>
        <c:crossAx val="98288384"/>
        <c:crosses val="autoZero"/>
        <c:auto val="1"/>
        <c:lblOffset val="100"/>
        <c:baseTimeUnit val="years"/>
      </c:dateAx>
      <c:valAx>
        <c:axId val="982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365.46</c:v>
                </c:pt>
                <c:pt idx="1">
                  <c:v>381.89</c:v>
                </c:pt>
                <c:pt idx="2">
                  <c:v>291.55</c:v>
                </c:pt>
                <c:pt idx="3">
                  <c:v>296.70999999999998</c:v>
                </c:pt>
                <c:pt idx="4">
                  <c:v>384.74</c:v>
                </c:pt>
              </c:numCache>
            </c:numRef>
          </c:val>
          <c:extLst xmlns:c16r2="http://schemas.microsoft.com/office/drawing/2015/06/chart">
            <c:ext xmlns:c16="http://schemas.microsoft.com/office/drawing/2014/chart" uri="{C3380CC4-5D6E-409C-BE32-E72D297353CC}">
              <c16:uniqueId val="{00000000-F354-4EF7-9874-5BD2757390E2}"/>
            </c:ext>
          </c:extLst>
        </c:ser>
        <c:dLbls>
          <c:showLegendKey val="0"/>
          <c:showVal val="0"/>
          <c:showCatName val="0"/>
          <c:showSerName val="0"/>
          <c:showPercent val="0"/>
          <c:showBubbleSize val="0"/>
        </c:dLbls>
        <c:gapWidth val="150"/>
        <c:axId val="98437760"/>
        <c:axId val="9845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602.87</c:v>
                </c:pt>
                <c:pt idx="1">
                  <c:v>588.54999999999995</c:v>
                </c:pt>
                <c:pt idx="2">
                  <c:v>561.54</c:v>
                </c:pt>
                <c:pt idx="3">
                  <c:v>553.77</c:v>
                </c:pt>
                <c:pt idx="4">
                  <c:v>508.64</c:v>
                </c:pt>
              </c:numCache>
            </c:numRef>
          </c:val>
          <c:smooth val="0"/>
          <c:extLst xmlns:c16r2="http://schemas.microsoft.com/office/drawing/2015/06/chart">
            <c:ext xmlns:c16="http://schemas.microsoft.com/office/drawing/2014/chart" uri="{C3380CC4-5D6E-409C-BE32-E72D297353CC}">
              <c16:uniqueId val="{00000001-F354-4EF7-9874-5BD2757390E2}"/>
            </c:ext>
          </c:extLst>
        </c:ser>
        <c:dLbls>
          <c:showLegendKey val="0"/>
          <c:showVal val="0"/>
          <c:showCatName val="0"/>
          <c:showSerName val="0"/>
          <c:showPercent val="0"/>
          <c:showBubbleSize val="0"/>
        </c:dLbls>
        <c:marker val="1"/>
        <c:smooth val="0"/>
        <c:axId val="98437760"/>
        <c:axId val="98456320"/>
      </c:lineChart>
      <c:dateAx>
        <c:axId val="98437760"/>
        <c:scaling>
          <c:orientation val="minMax"/>
        </c:scaling>
        <c:delete val="1"/>
        <c:axPos val="b"/>
        <c:numFmt formatCode="ge" sourceLinked="1"/>
        <c:majorTickMark val="none"/>
        <c:minorTickMark val="none"/>
        <c:tickLblPos val="none"/>
        <c:crossAx val="98456320"/>
        <c:crosses val="autoZero"/>
        <c:auto val="1"/>
        <c:lblOffset val="100"/>
        <c:baseTimeUnit val="years"/>
      </c:dateAx>
      <c:valAx>
        <c:axId val="984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根羽村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小規模集合排水処理</v>
      </c>
      <c r="Q8" s="47"/>
      <c r="R8" s="47"/>
      <c r="S8" s="47"/>
      <c r="T8" s="47"/>
      <c r="U8" s="47"/>
      <c r="V8" s="47"/>
      <c r="W8" s="47" t="str">
        <f>データ!L6</f>
        <v>I2</v>
      </c>
      <c r="X8" s="47"/>
      <c r="Y8" s="47"/>
      <c r="Z8" s="47"/>
      <c r="AA8" s="47"/>
      <c r="AB8" s="47"/>
      <c r="AC8" s="47"/>
      <c r="AD8" s="48" t="str">
        <f>データ!$M$6</f>
        <v>非設置</v>
      </c>
      <c r="AE8" s="48"/>
      <c r="AF8" s="48"/>
      <c r="AG8" s="48"/>
      <c r="AH8" s="48"/>
      <c r="AI8" s="48"/>
      <c r="AJ8" s="48"/>
      <c r="AK8" s="3"/>
      <c r="AL8" s="49">
        <f>データ!S6</f>
        <v>952</v>
      </c>
      <c r="AM8" s="49"/>
      <c r="AN8" s="49"/>
      <c r="AO8" s="49"/>
      <c r="AP8" s="49"/>
      <c r="AQ8" s="49"/>
      <c r="AR8" s="49"/>
      <c r="AS8" s="49"/>
      <c r="AT8" s="44">
        <f>データ!T6</f>
        <v>89.97</v>
      </c>
      <c r="AU8" s="44"/>
      <c r="AV8" s="44"/>
      <c r="AW8" s="44"/>
      <c r="AX8" s="44"/>
      <c r="AY8" s="44"/>
      <c r="AZ8" s="44"/>
      <c r="BA8" s="44"/>
      <c r="BB8" s="44">
        <f>データ!U6</f>
        <v>10.58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3.93</v>
      </c>
      <c r="Q10" s="44"/>
      <c r="R10" s="44"/>
      <c r="S10" s="44"/>
      <c r="T10" s="44"/>
      <c r="U10" s="44"/>
      <c r="V10" s="44"/>
      <c r="W10" s="44">
        <f>データ!Q6</f>
        <v>100</v>
      </c>
      <c r="X10" s="44"/>
      <c r="Y10" s="44"/>
      <c r="Z10" s="44"/>
      <c r="AA10" s="44"/>
      <c r="AB10" s="44"/>
      <c r="AC10" s="44"/>
      <c r="AD10" s="49">
        <f>データ!R6</f>
        <v>3000</v>
      </c>
      <c r="AE10" s="49"/>
      <c r="AF10" s="49"/>
      <c r="AG10" s="49"/>
      <c r="AH10" s="49"/>
      <c r="AI10" s="49"/>
      <c r="AJ10" s="49"/>
      <c r="AK10" s="2"/>
      <c r="AL10" s="49">
        <f>データ!V6</f>
        <v>37</v>
      </c>
      <c r="AM10" s="49"/>
      <c r="AN10" s="49"/>
      <c r="AO10" s="49"/>
      <c r="AP10" s="49"/>
      <c r="AQ10" s="49"/>
      <c r="AR10" s="49"/>
      <c r="AS10" s="49"/>
      <c r="AT10" s="44">
        <f>データ!W6</f>
        <v>0.02</v>
      </c>
      <c r="AU10" s="44"/>
      <c r="AV10" s="44"/>
      <c r="AW10" s="44"/>
      <c r="AX10" s="44"/>
      <c r="AY10" s="44"/>
      <c r="AZ10" s="44"/>
      <c r="BA10" s="44"/>
      <c r="BB10" s="44">
        <f>データ!X6</f>
        <v>1850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124</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31</v>
      </c>
      <c r="BM45" s="84"/>
      <c r="BN45" s="84"/>
      <c r="BO45" s="84"/>
      <c r="BP45" s="84"/>
      <c r="BQ45" s="84"/>
      <c r="BR45" s="84"/>
      <c r="BS45" s="84"/>
      <c r="BT45" s="84"/>
      <c r="BU45" s="84"/>
      <c r="BV45" s="84"/>
      <c r="BW45" s="84"/>
      <c r="BX45" s="84"/>
      <c r="BY45" s="84"/>
      <c r="BZ45" s="8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123</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37</v>
      </c>
      <c r="BM64" s="84"/>
      <c r="BN64" s="84"/>
      <c r="BO64" s="84"/>
      <c r="BP64" s="84"/>
      <c r="BQ64" s="84"/>
      <c r="BR64" s="84"/>
      <c r="BS64" s="84"/>
      <c r="BT64" s="84"/>
      <c r="BU64" s="84"/>
      <c r="BV64" s="84"/>
      <c r="BW64" s="84"/>
      <c r="BX64" s="84"/>
      <c r="BY64" s="84"/>
      <c r="BZ64" s="8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125</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56</v>
      </c>
      <c r="N86" s="25" t="s">
        <v>56</v>
      </c>
      <c r="O86" s="25" t="str">
        <f>データ!EO6</f>
        <v>【0.00】</v>
      </c>
    </row>
  </sheetData>
  <sheetProtection algorithmName="SHA-512" hashValue="BASpa3arMO0MzRsqSZ+bs1PvHXn5BKH6K6wia3juSOwetbR+jMKyZAJ7Cg8sZLCI9dHrz7qFYS+Y2DUwcuEgPg==" saltValue="dVYazWj0sbtKGXXs5xKB+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204102</v>
      </c>
      <c r="D6" s="32">
        <f t="shared" si="3"/>
        <v>47</v>
      </c>
      <c r="E6" s="32">
        <f t="shared" si="3"/>
        <v>17</v>
      </c>
      <c r="F6" s="32">
        <f t="shared" si="3"/>
        <v>9</v>
      </c>
      <c r="G6" s="32">
        <f t="shared" si="3"/>
        <v>0</v>
      </c>
      <c r="H6" s="32" t="str">
        <f t="shared" si="3"/>
        <v>長野県　根羽村</v>
      </c>
      <c r="I6" s="32" t="str">
        <f t="shared" si="3"/>
        <v>法非適用</v>
      </c>
      <c r="J6" s="32" t="str">
        <f t="shared" si="3"/>
        <v>下水道事業</v>
      </c>
      <c r="K6" s="32" t="str">
        <f t="shared" si="3"/>
        <v>小規模集合排水処理</v>
      </c>
      <c r="L6" s="32" t="str">
        <f t="shared" si="3"/>
        <v>I2</v>
      </c>
      <c r="M6" s="32" t="str">
        <f t="shared" si="3"/>
        <v>非設置</v>
      </c>
      <c r="N6" s="33" t="str">
        <f t="shared" si="3"/>
        <v>-</v>
      </c>
      <c r="O6" s="33" t="str">
        <f t="shared" si="3"/>
        <v>該当数値なし</v>
      </c>
      <c r="P6" s="33">
        <f t="shared" si="3"/>
        <v>3.93</v>
      </c>
      <c r="Q6" s="33">
        <f t="shared" si="3"/>
        <v>100</v>
      </c>
      <c r="R6" s="33">
        <f t="shared" si="3"/>
        <v>3000</v>
      </c>
      <c r="S6" s="33">
        <f t="shared" si="3"/>
        <v>952</v>
      </c>
      <c r="T6" s="33">
        <f t="shared" si="3"/>
        <v>89.97</v>
      </c>
      <c r="U6" s="33">
        <f t="shared" si="3"/>
        <v>10.58</v>
      </c>
      <c r="V6" s="33">
        <f t="shared" si="3"/>
        <v>37</v>
      </c>
      <c r="W6" s="33">
        <f t="shared" si="3"/>
        <v>0.02</v>
      </c>
      <c r="X6" s="33">
        <f t="shared" si="3"/>
        <v>1850</v>
      </c>
      <c r="Y6" s="34">
        <f>IF(Y7="",NA(),Y7)</f>
        <v>95.21</v>
      </c>
      <c r="Z6" s="34">
        <f t="shared" ref="Z6:AH6" si="4">IF(Z7="",NA(),Z7)</f>
        <v>95.35</v>
      </c>
      <c r="AA6" s="34">
        <f t="shared" si="4"/>
        <v>95.08</v>
      </c>
      <c r="AB6" s="34">
        <f t="shared" si="4"/>
        <v>95.27</v>
      </c>
      <c r="AC6" s="34">
        <f t="shared" si="4"/>
        <v>95.83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1822.62</v>
      </c>
      <c r="BJ6" s="34">
        <f t="shared" si="7"/>
        <v>1485.91</v>
      </c>
      <c r="BK6" s="34">
        <f t="shared" si="7"/>
        <v>3189.89</v>
      </c>
      <c r="BL6" s="34">
        <f t="shared" si="7"/>
        <v>2585.83</v>
      </c>
      <c r="BM6" s="34">
        <f t="shared" si="7"/>
        <v>2464.06</v>
      </c>
      <c r="BN6" s="34">
        <f t="shared" si="7"/>
        <v>1914.94</v>
      </c>
      <c r="BO6" s="34">
        <f t="shared" si="7"/>
        <v>1759.36</v>
      </c>
      <c r="BP6" s="33" t="str">
        <f>IF(BP7="","",IF(BP7="-","【-】","【"&amp;SUBSTITUTE(TEXT(BP7,"#,##0.00"),"-","△")&amp;"】"))</f>
        <v>【1,943.90】</v>
      </c>
      <c r="BQ6" s="34">
        <f>IF(BQ7="",NA(),BQ7)</f>
        <v>40.32</v>
      </c>
      <c r="BR6" s="34">
        <f t="shared" ref="BR6:BZ6" si="8">IF(BR7="",NA(),BR7)</f>
        <v>33.28</v>
      </c>
      <c r="BS6" s="34">
        <f t="shared" si="8"/>
        <v>46.37</v>
      </c>
      <c r="BT6" s="34">
        <f t="shared" si="8"/>
        <v>40.24</v>
      </c>
      <c r="BU6" s="34">
        <f t="shared" si="8"/>
        <v>34.96</v>
      </c>
      <c r="BV6" s="34">
        <f t="shared" si="8"/>
        <v>27.92</v>
      </c>
      <c r="BW6" s="34">
        <f t="shared" si="8"/>
        <v>31.45</v>
      </c>
      <c r="BX6" s="34">
        <f t="shared" si="8"/>
        <v>32.909999999999997</v>
      </c>
      <c r="BY6" s="34">
        <f t="shared" si="8"/>
        <v>34.020000000000003</v>
      </c>
      <c r="BZ6" s="34">
        <f t="shared" si="8"/>
        <v>37.200000000000003</v>
      </c>
      <c r="CA6" s="33" t="str">
        <f>IF(CA7="","",IF(CA7="-","【-】","【"&amp;SUBSTITUTE(TEXT(CA7,"#,##0.00"),"-","△")&amp;"】"))</f>
        <v>【37.34】</v>
      </c>
      <c r="CB6" s="34">
        <f>IF(CB7="",NA(),CB7)</f>
        <v>365.46</v>
      </c>
      <c r="CC6" s="34">
        <f t="shared" ref="CC6:CK6" si="9">IF(CC7="",NA(),CC7)</f>
        <v>381.89</v>
      </c>
      <c r="CD6" s="34">
        <f t="shared" si="9"/>
        <v>291.55</v>
      </c>
      <c r="CE6" s="34">
        <f t="shared" si="9"/>
        <v>296.70999999999998</v>
      </c>
      <c r="CF6" s="34">
        <f t="shared" si="9"/>
        <v>384.74</v>
      </c>
      <c r="CG6" s="34">
        <f t="shared" si="9"/>
        <v>602.87</v>
      </c>
      <c r="CH6" s="34">
        <f t="shared" si="9"/>
        <v>588.54999999999995</v>
      </c>
      <c r="CI6" s="34">
        <f t="shared" si="9"/>
        <v>561.54</v>
      </c>
      <c r="CJ6" s="34">
        <f t="shared" si="9"/>
        <v>553.77</v>
      </c>
      <c r="CK6" s="34">
        <f t="shared" si="9"/>
        <v>508.64</v>
      </c>
      <c r="CL6" s="33" t="str">
        <f>IF(CL7="","",IF(CL7="-","【-】","【"&amp;SUBSTITUTE(TEXT(CL7,"#,##0.00"),"-","△")&amp;"】"))</f>
        <v>【502.45】</v>
      </c>
      <c r="CM6" s="34">
        <f>IF(CM7="",NA(),CM7)</f>
        <v>36.92</v>
      </c>
      <c r="CN6" s="34">
        <f t="shared" ref="CN6:CV6" si="10">IF(CN7="",NA(),CN7)</f>
        <v>39.229999999999997</v>
      </c>
      <c r="CO6" s="34">
        <f t="shared" si="10"/>
        <v>47.69</v>
      </c>
      <c r="CP6" s="34">
        <f t="shared" si="10"/>
        <v>51.54</v>
      </c>
      <c r="CQ6" s="34">
        <f t="shared" si="10"/>
        <v>51.54</v>
      </c>
      <c r="CR6" s="34">
        <f t="shared" si="10"/>
        <v>35.64</v>
      </c>
      <c r="CS6" s="34">
        <f t="shared" si="10"/>
        <v>37.950000000000003</v>
      </c>
      <c r="CT6" s="34">
        <f t="shared" si="10"/>
        <v>34.92</v>
      </c>
      <c r="CU6" s="34">
        <f t="shared" si="10"/>
        <v>36.44</v>
      </c>
      <c r="CV6" s="34">
        <f t="shared" si="10"/>
        <v>34.29</v>
      </c>
      <c r="CW6" s="33" t="str">
        <f>IF(CW7="","",IF(CW7="-","【-】","【"&amp;SUBSTITUTE(TEXT(CW7,"#,##0.00"),"-","△")&amp;"】"))</f>
        <v>【35.35】</v>
      </c>
      <c r="CX6" s="34">
        <f>IF(CX7="",NA(),CX7)</f>
        <v>80.95</v>
      </c>
      <c r="CY6" s="34">
        <f t="shared" ref="CY6:DG6" si="11">IF(CY7="",NA(),CY7)</f>
        <v>92</v>
      </c>
      <c r="CZ6" s="34">
        <f t="shared" si="11"/>
        <v>95.83</v>
      </c>
      <c r="DA6" s="34">
        <f t="shared" si="11"/>
        <v>97.37</v>
      </c>
      <c r="DB6" s="34">
        <f t="shared" si="11"/>
        <v>97.3</v>
      </c>
      <c r="DC6" s="34">
        <f t="shared" si="11"/>
        <v>87.19</v>
      </c>
      <c r="DD6" s="34">
        <f t="shared" si="11"/>
        <v>88.2</v>
      </c>
      <c r="DE6" s="34">
        <f t="shared" si="11"/>
        <v>88.64</v>
      </c>
      <c r="DF6" s="34">
        <f t="shared" si="11"/>
        <v>89.93</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0.01</v>
      </c>
      <c r="EL6" s="33">
        <f t="shared" si="14"/>
        <v>0</v>
      </c>
      <c r="EM6" s="34">
        <f t="shared" si="14"/>
        <v>0.01</v>
      </c>
      <c r="EN6" s="33">
        <f t="shared" si="14"/>
        <v>0</v>
      </c>
      <c r="EO6" s="33" t="str">
        <f>IF(EO7="","",IF(EO7="-","【-】","【"&amp;SUBSTITUTE(TEXT(EO7,"#,##0.00"),"-","△")&amp;"】"))</f>
        <v>【0.00】</v>
      </c>
    </row>
    <row r="7" spans="1:145" s="35" customFormat="1" x14ac:dyDescent="0.15">
      <c r="A7" s="27"/>
      <c r="B7" s="36">
        <v>2017</v>
      </c>
      <c r="C7" s="36">
        <v>204102</v>
      </c>
      <c r="D7" s="36">
        <v>47</v>
      </c>
      <c r="E7" s="36">
        <v>17</v>
      </c>
      <c r="F7" s="36">
        <v>9</v>
      </c>
      <c r="G7" s="36">
        <v>0</v>
      </c>
      <c r="H7" s="36" t="s">
        <v>110</v>
      </c>
      <c r="I7" s="36" t="s">
        <v>111</v>
      </c>
      <c r="J7" s="36" t="s">
        <v>112</v>
      </c>
      <c r="K7" s="36" t="s">
        <v>113</v>
      </c>
      <c r="L7" s="36" t="s">
        <v>114</v>
      </c>
      <c r="M7" s="36" t="s">
        <v>115</v>
      </c>
      <c r="N7" s="37" t="s">
        <v>116</v>
      </c>
      <c r="O7" s="37" t="s">
        <v>117</v>
      </c>
      <c r="P7" s="37">
        <v>3.93</v>
      </c>
      <c r="Q7" s="37">
        <v>100</v>
      </c>
      <c r="R7" s="37">
        <v>3000</v>
      </c>
      <c r="S7" s="37">
        <v>952</v>
      </c>
      <c r="T7" s="37">
        <v>89.97</v>
      </c>
      <c r="U7" s="37">
        <v>10.58</v>
      </c>
      <c r="V7" s="37">
        <v>37</v>
      </c>
      <c r="W7" s="37">
        <v>0.02</v>
      </c>
      <c r="X7" s="37">
        <v>1850</v>
      </c>
      <c r="Y7" s="37">
        <v>95.21</v>
      </c>
      <c r="Z7" s="37">
        <v>95.35</v>
      </c>
      <c r="AA7" s="37">
        <v>95.08</v>
      </c>
      <c r="AB7" s="37">
        <v>95.27</v>
      </c>
      <c r="AC7" s="37">
        <v>95.83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1822.62</v>
      </c>
      <c r="BJ7" s="37">
        <v>1485.91</v>
      </c>
      <c r="BK7" s="37">
        <v>3189.89</v>
      </c>
      <c r="BL7" s="37">
        <v>2585.83</v>
      </c>
      <c r="BM7" s="37">
        <v>2464.06</v>
      </c>
      <c r="BN7" s="37">
        <v>1914.94</v>
      </c>
      <c r="BO7" s="37">
        <v>1759.36</v>
      </c>
      <c r="BP7" s="37">
        <v>1943.9</v>
      </c>
      <c r="BQ7" s="37">
        <v>40.32</v>
      </c>
      <c r="BR7" s="37">
        <v>33.28</v>
      </c>
      <c r="BS7" s="37">
        <v>46.37</v>
      </c>
      <c r="BT7" s="37">
        <v>40.24</v>
      </c>
      <c r="BU7" s="37">
        <v>34.96</v>
      </c>
      <c r="BV7" s="37">
        <v>27.92</v>
      </c>
      <c r="BW7" s="37">
        <v>31.45</v>
      </c>
      <c r="BX7" s="37">
        <v>32.909999999999997</v>
      </c>
      <c r="BY7" s="37">
        <v>34.020000000000003</v>
      </c>
      <c r="BZ7" s="37">
        <v>37.200000000000003</v>
      </c>
      <c r="CA7" s="37">
        <v>37.340000000000003</v>
      </c>
      <c r="CB7" s="37">
        <v>365.46</v>
      </c>
      <c r="CC7" s="37">
        <v>381.89</v>
      </c>
      <c r="CD7" s="37">
        <v>291.55</v>
      </c>
      <c r="CE7" s="37">
        <v>296.70999999999998</v>
      </c>
      <c r="CF7" s="37">
        <v>384.74</v>
      </c>
      <c r="CG7" s="37">
        <v>602.87</v>
      </c>
      <c r="CH7" s="37">
        <v>588.54999999999995</v>
      </c>
      <c r="CI7" s="37">
        <v>561.54</v>
      </c>
      <c r="CJ7" s="37">
        <v>553.77</v>
      </c>
      <c r="CK7" s="37">
        <v>508.64</v>
      </c>
      <c r="CL7" s="37">
        <v>502.45</v>
      </c>
      <c r="CM7" s="37">
        <v>36.92</v>
      </c>
      <c r="CN7" s="37">
        <v>39.229999999999997</v>
      </c>
      <c r="CO7" s="37">
        <v>47.69</v>
      </c>
      <c r="CP7" s="37">
        <v>51.54</v>
      </c>
      <c r="CQ7" s="37">
        <v>51.54</v>
      </c>
      <c r="CR7" s="37">
        <v>35.64</v>
      </c>
      <c r="CS7" s="37">
        <v>37.950000000000003</v>
      </c>
      <c r="CT7" s="37">
        <v>34.92</v>
      </c>
      <c r="CU7" s="37">
        <v>36.44</v>
      </c>
      <c r="CV7" s="37">
        <v>34.29</v>
      </c>
      <c r="CW7" s="37">
        <v>35.35</v>
      </c>
      <c r="CX7" s="37">
        <v>80.95</v>
      </c>
      <c r="CY7" s="37">
        <v>92</v>
      </c>
      <c r="CZ7" s="37">
        <v>95.83</v>
      </c>
      <c r="DA7" s="37">
        <v>97.37</v>
      </c>
      <c r="DB7" s="37">
        <v>97.3</v>
      </c>
      <c r="DC7" s="37">
        <v>87.19</v>
      </c>
      <c r="DD7" s="37">
        <v>88.2</v>
      </c>
      <c r="DE7" s="37">
        <v>88.64</v>
      </c>
      <c r="DF7" s="37">
        <v>89.93</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0.01</v>
      </c>
      <c r="EL7" s="37">
        <v>0</v>
      </c>
      <c r="EM7" s="37">
        <v>0.01</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2019-02-15T02:49:44Z</cp:lastPrinted>
  <dcterms:created xsi:type="dcterms:W3CDTF">2018-12-03T09:36:24Z</dcterms:created>
  <dcterms:modified xsi:type="dcterms:W3CDTF">2019-02-20T12:03:03Z</dcterms:modified>
  <cp:category/>
</cp:coreProperties>
</file>