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hRKLTx75RJu7iCeUEz5sgIftt5IJRii67dOwVLXO4S6iXwf+R11VA2jFivlPfQsv33v+CL+ZlNsGxu51NqztA==" workbookSaltValue="11BWPZW/06QOErUEOK6d8Q==" workbookSpinCount="100000" lockStructure="1"/>
  <bookViews>
    <workbookView xWindow="0" yWindow="0" windowWidth="20610" windowHeight="9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<sst xmlns="http://schemas.openxmlformats.org/spreadsheetml/2006/main" count="237" uniqueCount="124">
  <si>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</si>
  <si>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</si>
  <si>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</si>
  <si>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</si>
  <si>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</si>
  <si>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</si>
  <si>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</si>
  <si>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</si>
  <si>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</si>
  <si>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</si>
  <si>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</si>
  <si>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</si>
  <si>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</si>
  <si>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</si>
  <si>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</si>
  <si>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</si>
  <si>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</si>
  <si>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</si>
  <si>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</si>
  <si>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</si>
  <si>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</si>
  <si>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</si>
  <si>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</si>
  <si>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</si>
  <si>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</si>
  <si>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</si>
  <si>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</si>
  <si>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</si>
  <si>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</si>
  <si>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</si>
  <si>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</si>
  <si>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</si>
  <si>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</si>
  <si>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</si>
  <si>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</si>
  <si>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</si>
  <si>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</si>
  <si>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</si>
  <si>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</si>
  <si>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</si>
  <si>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</si>
  <si>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</si>
  <si>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</si>
  <si>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</si>
  <si>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</si>
  <si>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</si>
  <si>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</si>
  <si>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</si>
  <si>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</si>
  <si>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</si>
  <si>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</si>
  <si>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</si>
  <si>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</si>
  <si>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</si>
  <si>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</si>
  <si>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</si>
  <si>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</si>
  <si>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</si>
  <si>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</si>
  <si>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</si>
  <si>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</si>
  <si>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</si>
  <si>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</si>
  <si>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</si>
  <si>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</si>
  <si>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</si>
  <si>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</si>
  <si>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</si>
  <si>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</si>
  <si>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</si>
  <si>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</si>
  <si>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</si>
  <si>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</si>
  <si>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</si>
  <si>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</si>
  <si>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</si>
  <si>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</si>
  <si>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</si>
  <si>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</si>
  <si>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</si>
  <si>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</si>
  <si>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</si>
  <si>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</si>
  <si>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</si>
  <si>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</si>
  <si>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</si>
  <si>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</si>
  <si>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</si>
  <si>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</si>
  <si>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</si>
  <si>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</si>
  <si>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</si>
  <si>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</si>
  <si>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</si>
  <si>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</si>
  <si>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</si>
  <si>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</si>
  <si>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</si>
  <si>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</si>
  <si>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</si>
  <si>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</si>
  <si>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</si>
  <si>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</si>
  <si>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</si>
  <si>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</si>
  <si>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</si>
  <si>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</si>
  <si>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</si>
  <si>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根羽村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</si>
  <si>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</si>
  <si>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</si>
  <si>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</si>
  <si>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</si>
  <si>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</si>
  <si>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</si>
  <si>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</si>
  <si>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</si>
  <si>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</si>
  <si>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</si>
  <si>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</si>
  <si>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</si>
  <si>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29年度については、繰上償還を実施したため、該当の数値が類似団体等より低くなったが、後年の経営状況改善へつながるものである。
④企業債残高対給水収益比率
  29年度については、繰上償還を実施したため、該当の数値が類似団体等より低くなり、後年の経営状況改善につなげるものであるが、今後老朽化した施設改修等により企業債の残高も増加する恐れがあるので注意していく必要がある。
⑤料金回収率　⑥給水原価　⑧有収率
  ⑤、⑥の両指標とも、類似団体より若干良好な数値を示しているが、給水原価についてはここ2年高い数値を示しており、⑧の有収率については類似団体より低い数値を示しており、漏水対策等が必要であり、施設の有効利用により料金回収率の向上につなげたい。
　</t>
    <rPh sb="1" eb="4">
      <t>シュウエキテキ</t>
    </rPh>
    <rPh sb="4" eb="6">
      <t>シュウシ</t>
    </rPh>
    <rPh sb="6" eb="8">
      <t>ヒリツ</t>
    </rPh>
    <rPh sb="13" eb="14">
      <t>ネン</t>
    </rPh>
    <rPh sb="14" eb="15">
      <t>ド</t>
    </rPh>
    <rPh sb="21" eb="23">
      <t>クリア</t>
    </rPh>
    <rPh sb="23" eb="25">
      <t>ショウカン</t>
    </rPh>
    <rPh sb="26" eb="28">
      <t>ジッシ</t>
    </rPh>
    <rPh sb="33" eb="35">
      <t>ガイトウ</t>
    </rPh>
    <rPh sb="36" eb="38">
      <t>スウチ</t>
    </rPh>
    <rPh sb="39" eb="41">
      <t>ルイジ</t>
    </rPh>
    <rPh sb="41" eb="43">
      <t>ダンタイ</t>
    </rPh>
    <rPh sb="43" eb="44">
      <t>トウ</t>
    </rPh>
    <rPh sb="46" eb="47">
      <t>ヒク</t>
    </rPh>
    <rPh sb="53" eb="55">
      <t>コウネン</t>
    </rPh>
    <rPh sb="56" eb="58">
      <t>ケイエイ</t>
    </rPh>
    <rPh sb="58" eb="60">
      <t>ジョウキョウ</t>
    </rPh>
    <rPh sb="60" eb="62">
      <t>カイゼン</t>
    </rPh>
    <rPh sb="75" eb="77">
      <t>キギョウ</t>
    </rPh>
    <rPh sb="77" eb="78">
      <t>サイ</t>
    </rPh>
    <rPh sb="78" eb="80">
      <t>ザンダカ</t>
    </rPh>
    <rPh sb="80" eb="81">
      <t>タイ</t>
    </rPh>
    <rPh sb="81" eb="83">
      <t>キュウスイ</t>
    </rPh>
    <rPh sb="83" eb="85">
      <t>シュウエキ</t>
    </rPh>
    <rPh sb="85" eb="87">
      <t>ヒリツ</t>
    </rPh>
    <rPh sb="130" eb="132">
      <t>コウネン</t>
    </rPh>
    <rPh sb="133" eb="135">
      <t>ケイエイ</t>
    </rPh>
    <rPh sb="135" eb="137">
      <t>ジョウキョウ</t>
    </rPh>
    <rPh sb="137" eb="139">
      <t>カイゼン</t>
    </rPh>
    <rPh sb="151" eb="153">
      <t>コンゴ</t>
    </rPh>
    <rPh sb="153" eb="156">
      <t>ロウキュウカ</t>
    </rPh>
    <rPh sb="158" eb="160">
      <t>シセツ</t>
    </rPh>
    <rPh sb="160" eb="162">
      <t>カイシュウ</t>
    </rPh>
    <rPh sb="162" eb="163">
      <t>トウ</t>
    </rPh>
    <rPh sb="166" eb="168">
      <t>キギョウ</t>
    </rPh>
    <rPh sb="168" eb="169">
      <t>サイ</t>
    </rPh>
    <rPh sb="170" eb="172">
      <t>ザンダカ</t>
    </rPh>
    <rPh sb="173" eb="175">
      <t>ゾウカ</t>
    </rPh>
    <rPh sb="177" eb="178">
      <t>オソ</t>
    </rPh>
    <rPh sb="184" eb="186">
      <t>チュウイ</t>
    </rPh>
    <rPh sb="190" eb="192">
      <t>ヒツヨウ</t>
    </rPh>
    <rPh sb="198" eb="200">
      <t>リョウキン</t>
    </rPh>
    <rPh sb="200" eb="202">
      <t>カイシュウ</t>
    </rPh>
    <rPh sb="202" eb="203">
      <t>リツ</t>
    </rPh>
    <rPh sb="205" eb="207">
      <t>キュウスイ</t>
    </rPh>
    <rPh sb="207" eb="209">
      <t>ゲンカ</t>
    </rPh>
    <rPh sb="211" eb="212">
      <t>ユウ</t>
    </rPh>
    <rPh sb="212" eb="213">
      <t>シュウ</t>
    </rPh>
    <rPh sb="213" eb="214">
      <t>リツ</t>
    </rPh>
    <rPh sb="221" eb="222">
      <t>リョウ</t>
    </rPh>
    <rPh sb="222" eb="224">
      <t>シヒョウ</t>
    </rPh>
    <rPh sb="227" eb="229">
      <t>ルイジ</t>
    </rPh>
    <rPh sb="229" eb="231">
      <t>ダンタイ</t>
    </rPh>
    <rPh sb="233" eb="235">
      <t>ジャッカン</t>
    </rPh>
    <rPh sb="235" eb="237">
      <t>リョウコウ</t>
    </rPh>
    <rPh sb="238" eb="240">
      <t>スウチ</t>
    </rPh>
    <rPh sb="241" eb="242">
      <t>シメ</t>
    </rPh>
    <rPh sb="248" eb="250">
      <t>キュウスイ</t>
    </rPh>
    <rPh sb="250" eb="252">
      <t>ゲンカ</t>
    </rPh>
    <rPh sb="260" eb="261">
      <t>ネン</t>
    </rPh>
    <rPh sb="261" eb="262">
      <t>タカ</t>
    </rPh>
    <rPh sb="263" eb="265">
      <t>スウチ</t>
    </rPh>
    <rPh sb="266" eb="267">
      <t>シメ</t>
    </rPh>
    <rPh sb="274" eb="275">
      <t>ユウ</t>
    </rPh>
    <rPh sb="275" eb="276">
      <t>シュウ</t>
    </rPh>
    <rPh sb="276" eb="277">
      <t>リツ</t>
    </rPh>
    <rPh sb="282" eb="284">
      <t>ルイジ</t>
    </rPh>
    <rPh sb="284" eb="286">
      <t>ダンタイ</t>
    </rPh>
    <rPh sb="288" eb="289">
      <t>ヒク</t>
    </rPh>
    <rPh sb="290" eb="292">
      <t>スウチ</t>
    </rPh>
    <rPh sb="293" eb="294">
      <t>シメ</t>
    </rPh>
    <rPh sb="299" eb="301">
      <t>ロウスイ</t>
    </rPh>
    <rPh sb="301" eb="303">
      <t>タイサク</t>
    </rPh>
    <rPh sb="303" eb="304">
      <t>トウ</t>
    </rPh>
    <rPh sb="305" eb="307">
      <t>ヒツヨウ</t>
    </rPh>
    <rPh sb="311" eb="313">
      <t>シセツ</t>
    </rPh>
    <rPh sb="314" eb="316">
      <t>ユウコウ</t>
    </rPh>
    <rPh sb="316" eb="318">
      <t>リヨウ</t>
    </rPh>
    <rPh sb="321" eb="323">
      <t>リョウキン</t>
    </rPh>
    <rPh sb="323" eb="325">
      <t>カイシュウ</t>
    </rPh>
    <rPh sb="325" eb="326">
      <t>リツ</t>
    </rPh>
    <rPh sb="327" eb="329">
      <t>コウジョウ</t>
    </rPh>
    <phoneticPr fontId="4"/>
  </si>
  <si>
    <t>　全体を通じて、他会計からの繰入金に頼る経営状況であり、施設についても稼動から40年経過したものも多数あり、今後老朽化の対策、漏水対策等の経費が増加すると思われるため、各種計画及び30年度に作成される経営戦略などを活用し更なる経営改善に努める必要がある。</t>
    <phoneticPr fontId="4"/>
  </si>
  <si>
    <t>　指標は③の管路更新率のみになっており、詳細が不明な点が多い。ただし、各施設とも稼動してから40年以上経過するものがあるなかで、村でも適正化計画を作成しており、中長期的な視点で適切な維持管理、施設更新が必要と感じている。ただし、施設更新には多額の費用が生じるため、財源確保についての検討が必要である。</t>
    <rPh sb="1" eb="3">
      <t>シヒョウ</t>
    </rPh>
    <rPh sb="6" eb="8">
      <t>カンロ</t>
    </rPh>
    <rPh sb="8" eb="10">
      <t>コウシン</t>
    </rPh>
    <rPh sb="10" eb="11">
      <t>リツ</t>
    </rPh>
    <rPh sb="20" eb="22">
      <t>ショウサイ</t>
    </rPh>
    <rPh sb="23" eb="25">
      <t>フメイ</t>
    </rPh>
    <rPh sb="26" eb="27">
      <t>テン</t>
    </rPh>
    <rPh sb="28" eb="29">
      <t>オオ</t>
    </rPh>
    <rPh sb="35" eb="38">
      <t>カクシセツ</t>
    </rPh>
    <rPh sb="40" eb="42">
      <t>カドウ</t>
    </rPh>
    <rPh sb="48" eb="49">
      <t>ネン</t>
    </rPh>
    <rPh sb="49" eb="51">
      <t>イジョウ</t>
    </rPh>
    <rPh sb="51" eb="53">
      <t>ケイカ</t>
    </rPh>
    <rPh sb="64" eb="65">
      <t>ムラ</t>
    </rPh>
    <rPh sb="67" eb="70">
      <t>テキセイカ</t>
    </rPh>
    <rPh sb="70" eb="72">
      <t>ケイカク</t>
    </rPh>
    <rPh sb="73" eb="75">
      <t>サクセイ</t>
    </rPh>
    <rPh sb="80" eb="83">
      <t>チュウチョウキ</t>
    </rPh>
    <rPh sb="83" eb="84">
      <t>テキ</t>
    </rPh>
    <rPh sb="85" eb="87">
      <t>シテン</t>
    </rPh>
    <rPh sb="88" eb="90">
      <t>テキセツ</t>
    </rPh>
    <rPh sb="91" eb="93">
      <t>イジ</t>
    </rPh>
    <rPh sb="93" eb="95">
      <t>カンリ</t>
    </rPh>
    <rPh sb="96" eb="98">
      <t>シセツ</t>
    </rPh>
    <rPh sb="98" eb="100">
      <t>コウシン</t>
    </rPh>
    <rPh sb="101" eb="103">
      <t>ヒツヨウ</t>
    </rPh>
    <rPh sb="104" eb="105">
      <t>カン</t>
    </rPh>
    <rPh sb="114" eb="116">
      <t>シセツ</t>
    </rPh>
    <rPh sb="116" eb="118">
      <t>コウシン</t>
    </rPh>
    <rPh sb="120" eb="122">
      <t>タガク</t>
    </rPh>
    <rPh sb="123" eb="125">
      <t>ヒヨウ</t>
    </rPh>
    <rPh sb="126" eb="127">
      <t>ショウ</t>
    </rPh>
    <rPh sb="132" eb="134">
      <t>ザイゲン</t>
    </rPh>
    <rPh sb="134" eb="136">
      <t>カクホ</t>
    </rPh>
    <rPh sb="141" eb="143">
      <t>ケントウ</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</si>
</sst>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34A-4752-9674-A4300190938A}"/>
            </c:ext>
          </c:extLst>
        </c:ser>
        <c:dLbls>
          <c:showLegendKey val="0"/>
          <c:showVal val="0"/>
          <c:showCatName val="0"/>
          <c:showSerName val="0"/>
          <c:showPercent val="0"/>
          <c:showBubbleSize val="0"/>
        </c:dLbls>
        <c:gapWidth val="150"/>
        <c:axId val="85068032"/>
        <c:axId val="8507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934A-4752-9674-A4300190938A}"/>
            </c:ext>
          </c:extLst>
        </c:ser>
        <c:dLbls>
          <c:showLegendKey val="0"/>
          <c:showVal val="0"/>
          <c:showCatName val="0"/>
          <c:showSerName val="0"/>
          <c:showPercent val="0"/>
          <c:showBubbleSize val="0"/>
        </c:dLbls>
        <c:marker val="1"/>
        <c:smooth val="0"/>
        <c:axId val="85068032"/>
        <c:axId val="85070208"/>
      </c:lineChart>
      <c:dateAx>
        <c:axId val="85068032"/>
        <c:scaling>
          <c:orientation val="minMax"/>
        </c:scaling>
        <c:delete val="1"/>
        <c:axPos val="b"/>
        <c:numFmt formatCode="ge" sourceLinked="1"/>
        <c:majorTickMark val="none"/>
        <c:minorTickMark val="none"/>
        <c:tickLblPos val="none"/>
        <c:crossAx val="85070208"/>
        <c:crosses val="autoZero"/>
        <c:auto val="1"/>
        <c:lblOffset val="100"/>
        <c:baseTimeUnit val="years"/>
      </c:dateAx>
      <c:valAx>
        <c:axId val="850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61.75</c:v>
                </c:pt>
                <c:pt idx="1">
                  <c:v>60.3</c:v>
                </c:pt>
                <c:pt idx="2">
                  <c:v>61.67</c:v>
                </c:pt>
                <c:pt idx="3">
                  <c:v>56.67</c:v>
                </c:pt>
                <c:pt idx="4">
                  <c:v>56.52</c:v>
                </c:pt>
              </c:numCache>
            </c:numRef>
          </c:val>
          <c:extLst xmlns:c16r2="http://schemas.microsoft.com/office/drawing/2015/06/chart">
            <c:ext xmlns:c16="http://schemas.microsoft.com/office/drawing/2014/chart" uri="{C3380CC4-5D6E-409C-BE32-E72D297353CC}">
              <c16:uniqueId val="{00000000-28FD-4FAE-819A-BF2224146998}"/>
            </c:ext>
          </c:extLst>
        </c:ser>
        <c:dLbls>
          <c:showLegendKey val="0"/>
          <c:showVal val="0"/>
          <c:showCatName val="0"/>
          <c:showSerName val="0"/>
          <c:showPercent val="0"/>
          <c:showBubbleSize val="0"/>
        </c:dLbls>
        <c:gapWidth val="150"/>
        <c:axId val="92514944"/>
        <c:axId val="925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8FD-4FAE-819A-BF2224146998}"/>
            </c:ext>
          </c:extLst>
        </c:ser>
        <c:dLbls>
          <c:showLegendKey val="0"/>
          <c:showVal val="0"/>
          <c:showCatName val="0"/>
          <c:showSerName val="0"/>
          <c:showPercent val="0"/>
          <c:showBubbleSize val="0"/>
        </c:dLbls>
        <c:marker val="1"/>
        <c:smooth val="0"/>
        <c:axId val="92514944"/>
        <c:axId val="92517120"/>
      </c:lineChart>
      <c:dateAx>
        <c:axId val="92514944"/>
        <c:scaling>
          <c:orientation val="minMax"/>
        </c:scaling>
        <c:delete val="1"/>
        <c:axPos val="b"/>
        <c:numFmt formatCode="ge" sourceLinked="1"/>
        <c:majorTickMark val="none"/>
        <c:minorTickMark val="none"/>
        <c:tickLblPos val="none"/>
        <c:crossAx val="92517120"/>
        <c:crosses val="autoZero"/>
        <c:auto val="1"/>
        <c:lblOffset val="100"/>
        <c:baseTimeUnit val="years"/>
      </c:dateAx>
      <c:valAx>
        <c:axId val="925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92.27</c:v>
                </c:pt>
                <c:pt idx="1">
                  <c:v>92.27</c:v>
                </c:pt>
                <c:pt idx="2">
                  <c:v>65.099999999999994</c:v>
                </c:pt>
                <c:pt idx="3">
                  <c:v>61.48</c:v>
                </c:pt>
                <c:pt idx="4">
                  <c:v>57.15</c:v>
                </c:pt>
              </c:numCache>
            </c:numRef>
          </c:val>
          <c:extLst xmlns:c16r2="http://schemas.microsoft.com/office/drawing/2015/06/chart">
            <c:ext xmlns:c16="http://schemas.microsoft.com/office/drawing/2014/chart" uri="{C3380CC4-5D6E-409C-BE32-E72D297353CC}">
              <c16:uniqueId val="{00000000-E195-459A-AB52-8023C3334C16}"/>
            </c:ext>
          </c:extLst>
        </c:ser>
        <c:dLbls>
          <c:showLegendKey val="0"/>
          <c:showVal val="0"/>
          <c:showCatName val="0"/>
          <c:showSerName val="0"/>
          <c:showPercent val="0"/>
          <c:showBubbleSize val="0"/>
        </c:dLbls>
        <c:gapWidth val="150"/>
        <c:axId val="91126784"/>
        <c:axId val="911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E195-459A-AB52-8023C3334C16}"/>
            </c:ext>
          </c:extLst>
        </c:ser>
        <c:dLbls>
          <c:showLegendKey val="0"/>
          <c:showVal val="0"/>
          <c:showCatName val="0"/>
          <c:showSerName val="0"/>
          <c:showPercent val="0"/>
          <c:showBubbleSize val="0"/>
        </c:dLbls>
        <c:marker val="1"/>
        <c:smooth val="0"/>
        <c:axId val="91126784"/>
        <c:axId val="91128960"/>
      </c:lineChart>
      <c:dateAx>
        <c:axId val="91126784"/>
        <c:scaling>
          <c:orientation val="minMax"/>
        </c:scaling>
        <c:delete val="1"/>
        <c:axPos val="b"/>
        <c:numFmt formatCode="ge" sourceLinked="1"/>
        <c:majorTickMark val="none"/>
        <c:minorTickMark val="none"/>
        <c:tickLblPos val="none"/>
        <c:crossAx val="91128960"/>
        <c:crosses val="autoZero"/>
        <c:auto val="1"/>
        <c:lblOffset val="100"/>
        <c:baseTimeUnit val="years"/>
      </c:dateAx>
      <c:valAx>
        <c:axId val="911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67.069999999999993</c:v>
                </c:pt>
                <c:pt idx="1">
                  <c:v>63.37</c:v>
                </c:pt>
                <c:pt idx="2">
                  <c:v>65.72</c:v>
                </c:pt>
                <c:pt idx="3">
                  <c:v>72.59</c:v>
                </c:pt>
                <c:pt idx="4">
                  <c:v>46.16</c:v>
                </c:pt>
              </c:numCache>
            </c:numRef>
          </c:val>
          <c:extLst xmlns:c16r2="http://schemas.microsoft.com/office/drawing/2015/06/chart">
            <c:ext xmlns:c16="http://schemas.microsoft.com/office/drawing/2014/chart" uri="{C3380CC4-5D6E-409C-BE32-E72D297353CC}">
              <c16:uniqueId val="{00000000-CCAA-464C-80BD-41348E783C86}"/>
            </c:ext>
          </c:extLst>
        </c:ser>
        <c:dLbls>
          <c:showLegendKey val="0"/>
          <c:showVal val="0"/>
          <c:showCatName val="0"/>
          <c:showSerName val="0"/>
          <c:showPercent val="0"/>
          <c:showBubbleSize val="0"/>
        </c:dLbls>
        <c:gapWidth val="150"/>
        <c:axId val="85105280"/>
        <c:axId val="851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CCAA-464C-80BD-41348E783C86}"/>
            </c:ext>
          </c:extLst>
        </c:ser>
        <c:dLbls>
          <c:showLegendKey val="0"/>
          <c:showVal val="0"/>
          <c:showCatName val="0"/>
          <c:showSerName val="0"/>
          <c:showPercent val="0"/>
          <c:showBubbleSize val="0"/>
        </c:dLbls>
        <c:marker val="1"/>
        <c:smooth val="0"/>
        <c:axId val="85105280"/>
        <c:axId val="85115648"/>
      </c:lineChart>
      <c:dateAx>
        <c:axId val="85105280"/>
        <c:scaling>
          <c:orientation val="minMax"/>
        </c:scaling>
        <c:delete val="1"/>
        <c:axPos val="b"/>
        <c:numFmt formatCode="ge" sourceLinked="1"/>
        <c:majorTickMark val="none"/>
        <c:minorTickMark val="none"/>
        <c:tickLblPos val="none"/>
        <c:crossAx val="85115648"/>
        <c:crosses val="autoZero"/>
        <c:auto val="1"/>
        <c:lblOffset val="100"/>
        <c:baseTimeUnit val="years"/>
      </c:dateAx>
      <c:valAx>
        <c:axId val="851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77-4E2A-B87A-1400EE765A8D}"/>
            </c:ext>
          </c:extLst>
        </c:ser>
        <c:dLbls>
          <c:showLegendKey val="0"/>
          <c:showVal val="0"/>
          <c:showCatName val="0"/>
          <c:showSerName val="0"/>
          <c:showPercent val="0"/>
          <c:showBubbleSize val="0"/>
        </c:dLbls>
        <c:gapWidth val="150"/>
        <c:axId val="86208512"/>
        <c:axId val="862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77-4E2A-B87A-1400EE765A8D}"/>
            </c:ext>
          </c:extLst>
        </c:ser>
        <c:dLbls>
          <c:showLegendKey val="0"/>
          <c:showVal val="0"/>
          <c:showCatName val="0"/>
          <c:showSerName val="0"/>
          <c:showPercent val="0"/>
          <c:showBubbleSize val="0"/>
        </c:dLbls>
        <c:marker val="1"/>
        <c:smooth val="0"/>
        <c:axId val="86208512"/>
        <c:axId val="86210432"/>
      </c:lineChart>
      <c:dateAx>
        <c:axId val="86208512"/>
        <c:scaling>
          <c:orientation val="minMax"/>
        </c:scaling>
        <c:delete val="1"/>
        <c:axPos val="b"/>
        <c:numFmt formatCode="ge" sourceLinked="1"/>
        <c:majorTickMark val="none"/>
        <c:minorTickMark val="none"/>
        <c:tickLblPos val="none"/>
        <c:crossAx val="86210432"/>
        <c:crosses val="autoZero"/>
        <c:auto val="1"/>
        <c:lblOffset val="100"/>
        <c:baseTimeUnit val="years"/>
      </c:dateAx>
      <c:valAx>
        <c:axId val="862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1C-4249-8884-79759B0FF100}"/>
            </c:ext>
          </c:extLst>
        </c:ser>
        <c:dLbls>
          <c:showLegendKey val="0"/>
          <c:showVal val="0"/>
          <c:showCatName val="0"/>
          <c:showSerName val="0"/>
          <c:showPercent val="0"/>
          <c:showBubbleSize val="0"/>
        </c:dLbls>
        <c:gapWidth val="150"/>
        <c:axId val="89864064"/>
        <c:axId val="898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1C-4249-8884-79759B0FF100}"/>
            </c:ext>
          </c:extLst>
        </c:ser>
        <c:dLbls>
          <c:showLegendKey val="0"/>
          <c:showVal val="0"/>
          <c:showCatName val="0"/>
          <c:showSerName val="0"/>
          <c:showPercent val="0"/>
          <c:showBubbleSize val="0"/>
        </c:dLbls>
        <c:marker val="1"/>
        <c:smooth val="0"/>
        <c:axId val="89864064"/>
        <c:axId val="89870336"/>
      </c:lineChart>
      <c:dateAx>
        <c:axId val="89864064"/>
        <c:scaling>
          <c:orientation val="minMax"/>
        </c:scaling>
        <c:delete val="1"/>
        <c:axPos val="b"/>
        <c:numFmt formatCode="ge" sourceLinked="1"/>
        <c:majorTickMark val="none"/>
        <c:minorTickMark val="none"/>
        <c:tickLblPos val="none"/>
        <c:crossAx val="89870336"/>
        <c:crosses val="autoZero"/>
        <c:auto val="1"/>
        <c:lblOffset val="100"/>
        <c:baseTimeUnit val="years"/>
      </c:dateAx>
      <c:valAx>
        <c:axId val="89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1C-43F1-9D79-A5EA0CED3966}"/>
            </c:ext>
          </c:extLst>
        </c:ser>
        <c:dLbls>
          <c:showLegendKey val="0"/>
          <c:showVal val="0"/>
          <c:showCatName val="0"/>
          <c:showSerName val="0"/>
          <c:showPercent val="0"/>
          <c:showBubbleSize val="0"/>
        </c:dLbls>
        <c:gapWidth val="150"/>
        <c:axId val="89889792"/>
        <c:axId val="899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1C-43F1-9D79-A5EA0CED3966}"/>
            </c:ext>
          </c:extLst>
        </c:ser>
        <c:dLbls>
          <c:showLegendKey val="0"/>
          <c:showVal val="0"/>
          <c:showCatName val="0"/>
          <c:showSerName val="0"/>
          <c:showPercent val="0"/>
          <c:showBubbleSize val="0"/>
        </c:dLbls>
        <c:marker val="1"/>
        <c:smooth val="0"/>
        <c:axId val="89889792"/>
        <c:axId val="89920640"/>
      </c:lineChart>
      <c:dateAx>
        <c:axId val="89889792"/>
        <c:scaling>
          <c:orientation val="minMax"/>
        </c:scaling>
        <c:delete val="1"/>
        <c:axPos val="b"/>
        <c:numFmt formatCode="ge" sourceLinked="1"/>
        <c:majorTickMark val="none"/>
        <c:minorTickMark val="none"/>
        <c:tickLblPos val="none"/>
        <c:crossAx val="89920640"/>
        <c:crosses val="autoZero"/>
        <c:auto val="1"/>
        <c:lblOffset val="100"/>
        <c:baseTimeUnit val="years"/>
      </c:dateAx>
      <c:valAx>
        <c:axId val="899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F6-4218-B16F-744C3778485A}"/>
            </c:ext>
          </c:extLst>
        </c:ser>
        <c:dLbls>
          <c:showLegendKey val="0"/>
          <c:showVal val="0"/>
          <c:showCatName val="0"/>
          <c:showSerName val="0"/>
          <c:showPercent val="0"/>
          <c:showBubbleSize val="0"/>
        </c:dLbls>
        <c:gapWidth val="150"/>
        <c:axId val="89935232"/>
        <c:axId val="899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F6-4218-B16F-744C3778485A}"/>
            </c:ext>
          </c:extLst>
        </c:ser>
        <c:dLbls>
          <c:showLegendKey val="0"/>
          <c:showVal val="0"/>
          <c:showCatName val="0"/>
          <c:showSerName val="0"/>
          <c:showPercent val="0"/>
          <c:showBubbleSize val="0"/>
        </c:dLbls>
        <c:marker val="1"/>
        <c:smooth val="0"/>
        <c:axId val="89935232"/>
        <c:axId val="89945600"/>
      </c:lineChart>
      <c:dateAx>
        <c:axId val="89935232"/>
        <c:scaling>
          <c:orientation val="minMax"/>
        </c:scaling>
        <c:delete val="1"/>
        <c:axPos val="b"/>
        <c:numFmt formatCode="ge" sourceLinked="1"/>
        <c:majorTickMark val="none"/>
        <c:minorTickMark val="none"/>
        <c:tickLblPos val="none"/>
        <c:crossAx val="89945600"/>
        <c:crosses val="autoZero"/>
        <c:auto val="1"/>
        <c:lblOffset val="100"/>
        <c:baseTimeUnit val="years"/>
      </c:dateAx>
      <c:valAx>
        <c:axId val="899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1039.07</c:v>
                </c:pt>
                <c:pt idx="1">
                  <c:v>1000.94</c:v>
                </c:pt>
                <c:pt idx="2">
                  <c:v>1046.28</c:v>
                </c:pt>
                <c:pt idx="3">
                  <c:v>1001.82</c:v>
                </c:pt>
                <c:pt idx="4">
                  <c:v>847.08</c:v>
                </c:pt>
              </c:numCache>
            </c:numRef>
          </c:val>
          <c:extLst xmlns:c16r2="http://schemas.microsoft.com/office/drawing/2015/06/chart">
            <c:ext xmlns:c16="http://schemas.microsoft.com/office/drawing/2014/chart" uri="{C3380CC4-5D6E-409C-BE32-E72D297353CC}">
              <c16:uniqueId val="{00000000-0321-4F30-9AEB-91B3C10BD5AB}"/>
            </c:ext>
          </c:extLst>
        </c:ser>
        <c:dLbls>
          <c:showLegendKey val="0"/>
          <c:showVal val="0"/>
          <c:showCatName val="0"/>
          <c:showSerName val="0"/>
          <c:showPercent val="0"/>
          <c:showBubbleSize val="0"/>
        </c:dLbls>
        <c:gapWidth val="150"/>
        <c:axId val="89989120"/>
        <c:axId val="8999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0321-4F30-9AEB-91B3C10BD5AB}"/>
            </c:ext>
          </c:extLst>
        </c:ser>
        <c:dLbls>
          <c:showLegendKey val="0"/>
          <c:showVal val="0"/>
          <c:showCatName val="0"/>
          <c:showSerName val="0"/>
          <c:showPercent val="0"/>
          <c:showBubbleSize val="0"/>
        </c:dLbls>
        <c:marker val="1"/>
        <c:smooth val="0"/>
        <c:axId val="89989120"/>
        <c:axId val="89991040"/>
      </c:lineChart>
      <c:dateAx>
        <c:axId val="89989120"/>
        <c:scaling>
          <c:orientation val="minMax"/>
        </c:scaling>
        <c:delete val="1"/>
        <c:axPos val="b"/>
        <c:numFmt formatCode="ge" sourceLinked="1"/>
        <c:majorTickMark val="none"/>
        <c:minorTickMark val="none"/>
        <c:tickLblPos val="none"/>
        <c:crossAx val="89991040"/>
        <c:crosses val="autoZero"/>
        <c:auto val="1"/>
        <c:lblOffset val="100"/>
        <c:baseTimeUnit val="years"/>
      </c:dateAx>
      <c:valAx>
        <c:axId val="89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55.9</c:v>
                </c:pt>
                <c:pt idx="1">
                  <c:v>57.98</c:v>
                </c:pt>
                <c:pt idx="2">
                  <c:v>57.84</c:v>
                </c:pt>
                <c:pt idx="3">
                  <c:v>36.61</c:v>
                </c:pt>
                <c:pt idx="4">
                  <c:v>45.63</c:v>
                </c:pt>
              </c:numCache>
            </c:numRef>
          </c:val>
          <c:extLst xmlns:c16r2="http://schemas.microsoft.com/office/drawing/2015/06/chart">
            <c:ext xmlns:c16="http://schemas.microsoft.com/office/drawing/2014/chart" uri="{C3380CC4-5D6E-409C-BE32-E72D297353CC}">
              <c16:uniqueId val="{00000000-B664-46AD-9FC7-25E34F51CB59}"/>
            </c:ext>
          </c:extLst>
        </c:ser>
        <c:dLbls>
          <c:showLegendKey val="0"/>
          <c:showVal val="0"/>
          <c:showCatName val="0"/>
          <c:showSerName val="0"/>
          <c:showPercent val="0"/>
          <c:showBubbleSize val="0"/>
        </c:dLbls>
        <c:gapWidth val="150"/>
        <c:axId val="90030464"/>
        <c:axId val="9003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B664-46AD-9FC7-25E34F51CB59}"/>
            </c:ext>
          </c:extLst>
        </c:ser>
        <c:dLbls>
          <c:showLegendKey val="0"/>
          <c:showVal val="0"/>
          <c:showCatName val="0"/>
          <c:showSerName val="0"/>
          <c:showPercent val="0"/>
          <c:showBubbleSize val="0"/>
        </c:dLbls>
        <c:marker val="1"/>
        <c:smooth val="0"/>
        <c:axId val="90030464"/>
        <c:axId val="90032384"/>
      </c:lineChart>
      <c:dateAx>
        <c:axId val="90030464"/>
        <c:scaling>
          <c:orientation val="minMax"/>
        </c:scaling>
        <c:delete val="1"/>
        <c:axPos val="b"/>
        <c:numFmt formatCode="ge" sourceLinked="1"/>
        <c:majorTickMark val="none"/>
        <c:minorTickMark val="none"/>
        <c:tickLblPos val="none"/>
        <c:crossAx val="90032384"/>
        <c:crosses val="autoZero"/>
        <c:auto val="1"/>
        <c:lblOffset val="100"/>
        <c:baseTimeUnit val="years"/>
      </c:dateAx>
      <c:valAx>
        <c:axId val="900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162.28</c:v>
                </c:pt>
                <c:pt idx="1">
                  <c:v>156.46</c:v>
                </c:pt>
                <c:pt idx="2">
                  <c:v>234.84</c:v>
                </c:pt>
                <c:pt idx="3">
                  <c:v>392.89</c:v>
                </c:pt>
                <c:pt idx="4">
                  <c:v>339.04</c:v>
                </c:pt>
              </c:numCache>
            </c:numRef>
          </c:val>
          <c:extLst xmlns:c16r2="http://schemas.microsoft.com/office/drawing/2015/06/chart">
            <c:ext xmlns:c16="http://schemas.microsoft.com/office/drawing/2014/chart" uri="{C3380CC4-5D6E-409C-BE32-E72D297353CC}">
              <c16:uniqueId val="{00000000-C8CD-400E-A336-1E430EE7D9AA}"/>
            </c:ext>
          </c:extLst>
        </c:ser>
        <c:dLbls>
          <c:showLegendKey val="0"/>
          <c:showVal val="0"/>
          <c:showCatName val="0"/>
          <c:showSerName val="0"/>
          <c:showPercent val="0"/>
          <c:showBubbleSize val="0"/>
        </c:dLbls>
        <c:gapWidth val="150"/>
        <c:axId val="90044672"/>
        <c:axId val="9249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C8CD-400E-A336-1E430EE7D9AA}"/>
            </c:ext>
          </c:extLst>
        </c:ser>
        <c:dLbls>
          <c:showLegendKey val="0"/>
          <c:showVal val="0"/>
          <c:showCatName val="0"/>
          <c:showSerName val="0"/>
          <c:showPercent val="0"/>
          <c:showBubbleSize val="0"/>
        </c:dLbls>
        <c:marker val="1"/>
        <c:smooth val="0"/>
        <c:axId val="90044672"/>
        <c:axId val="92492160"/>
      </c:lineChart>
      <c:dateAx>
        <c:axId val="90044672"/>
        <c:scaling>
          <c:orientation val="minMax"/>
        </c:scaling>
        <c:delete val="1"/>
        <c:axPos val="b"/>
        <c:numFmt formatCode="ge" sourceLinked="1"/>
        <c:majorTickMark val="none"/>
        <c:minorTickMark val="none"/>
        <c:tickLblPos val="none"/>
        <c:crossAx val="92492160"/>
        <c:crosses val="autoZero"/>
        <c:auto val="1"/>
        <c:lblOffset val="100"/>
        <c:baseTimeUnit val="years"/>
      </c:dateAx>
      <c:valAx>
        <c:axId val="924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根羽村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952</v>
      </c>
      <c r="AM8" s="66"/>
      <c r="AN8" s="66"/>
      <c r="AO8" s="66"/>
      <c r="AP8" s="66"/>
      <c r="AQ8" s="66"/>
      <c r="AR8" s="66"/>
      <c r="AS8" s="66"/>
      <c r="AT8" s="65">
        <f>データ!$S$6</f>
        <v>89.97</v>
      </c>
      <c r="AU8" s="65"/>
      <c r="AV8" s="65"/>
      <c r="AW8" s="65"/>
      <c r="AX8" s="65"/>
      <c r="AY8" s="65"/>
      <c r="AZ8" s="65"/>
      <c r="BA8" s="65"/>
      <c r="BB8" s="65">
        <f>データ!$T$6</f>
        <v>10.58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90.98</v>
      </c>
      <c r="Q10" s="65"/>
      <c r="R10" s="65"/>
      <c r="S10" s="65"/>
      <c r="T10" s="65"/>
      <c r="U10" s="65"/>
      <c r="V10" s="65"/>
      <c r="W10" s="66">
        <f>データ!$Q$6</f>
        <v>2600</v>
      </c>
      <c r="X10" s="66"/>
      <c r="Y10" s="66"/>
      <c r="Z10" s="66"/>
      <c r="AA10" s="66"/>
      <c r="AB10" s="66"/>
      <c r="AC10" s="66"/>
      <c r="AD10" s="2"/>
      <c r="AE10" s="2"/>
      <c r="AF10" s="2"/>
      <c r="AG10" s="2"/>
      <c r="AH10" s="2"/>
      <c r="AI10" s="2"/>
      <c r="AJ10" s="2"/>
      <c r="AK10" s="2"/>
      <c r="AL10" s="66">
        <f>データ!$U$6</f>
        <v>857</v>
      </c>
      <c r="AM10" s="66"/>
      <c r="AN10" s="66"/>
      <c r="AO10" s="66"/>
      <c r="AP10" s="66"/>
      <c r="AQ10" s="66"/>
      <c r="AR10" s="66"/>
      <c r="AS10" s="66"/>
      <c r="AT10" s="65">
        <f>データ!$V$6</f>
        <v>0.63</v>
      </c>
      <c r="AU10" s="65"/>
      <c r="AV10" s="65"/>
      <c r="AW10" s="65"/>
      <c r="AX10" s="65"/>
      <c r="AY10" s="65"/>
      <c r="AZ10" s="65"/>
      <c r="BA10" s="65"/>
      <c r="BB10" s="65">
        <f>データ!$W$6</f>
        <v>1360.32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65ivIRDO8advCX+foABnWY7ny0/CmSROzfo4uKKSImKlzLDVyabpEd3ja88Z1caYAAjlXipsCL6su1FMfiKCQA==" saltValue="n5RmI6J7NkONiNGXA6zVS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204102</v>
      </c>
      <c r="D6" s="33">
        <f t="shared" si="3"/>
        <v>47</v>
      </c>
      <c r="E6" s="33">
        <f t="shared" si="3"/>
        <v>1</v>
      </c>
      <c r="F6" s="33">
        <f t="shared" si="3"/>
        <v>0</v>
      </c>
      <c r="G6" s="33">
        <f t="shared" si="3"/>
        <v>0</v>
      </c>
      <c r="H6" s="33" t="str">
        <f t="shared" si="3"/>
        <v>長野県　根羽村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90.98</v>
      </c>
      <c r="Q6" s="34">
        <f t="shared" si="3"/>
        <v>2600</v>
      </c>
      <c r="R6" s="34">
        <f t="shared" si="3"/>
        <v>952</v>
      </c>
      <c r="S6" s="34">
        <f t="shared" si="3"/>
        <v>89.97</v>
      </c>
      <c r="T6" s="34">
        <f t="shared" si="3"/>
        <v>10.58</v>
      </c>
      <c r="U6" s="34">
        <f t="shared" si="3"/>
        <v>857</v>
      </c>
      <c r="V6" s="34">
        <f t="shared" si="3"/>
        <v>0.63</v>
      </c>
      <c r="W6" s="34">
        <f t="shared" si="3"/>
        <v>1360.32</v>
      </c>
      <c r="X6" s="35">
        <f>IF(X7="",NA(),X7)</f>
        <v>67.069999999999993</v>
      </c>
      <c r="Y6" s="35">
        <f t="shared" ref="Y6:AG6" si="4">IF(Y7="",NA(),Y7)</f>
        <v>63.37</v>
      </c>
      <c r="Z6" s="35">
        <f t="shared" si="4"/>
        <v>65.72</v>
      </c>
      <c r="AA6" s="35">
        <f t="shared" si="4"/>
        <v>72.59</v>
      </c>
      <c r="AB6" s="35">
        <f t="shared" si="4"/>
        <v>46.16</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1039.07</v>
      </c>
      <c r="BF6" s="35">
        <f t="shared" ref="BF6:BN6" si="7">IF(BF7="",NA(),BF7)</f>
        <v>1000.94</v>
      </c>
      <c r="BG6" s="35">
        <f t="shared" si="7"/>
        <v>1046.28</v>
      </c>
      <c r="BH6" s="35">
        <f t="shared" si="7"/>
        <v>1001.82</v>
      </c>
      <c r="BI6" s="35">
        <f t="shared" si="7"/>
        <v>847.08</v>
      </c>
      <c r="BJ6" s="35">
        <f t="shared" si="7"/>
        <v>1462.56</v>
      </c>
      <c r="BK6" s="35">
        <f t="shared" si="7"/>
        <v>1486.62</v>
      </c>
      <c r="BL6" s="35">
        <f t="shared" si="7"/>
        <v>1510.14</v>
      </c>
      <c r="BM6" s="35">
        <f t="shared" si="7"/>
        <v>1595.62</v>
      </c>
      <c r="BN6" s="35">
        <f t="shared" si="7"/>
        <v>1302.33</v>
      </c>
      <c r="BO6" s="34" t="str">
        <f>IF(BO7="","",IF(BO7="-","【-】","【"&amp;SUBSTITUTE(TEXT(BO7,"#,##0.00"),"-","△")&amp;"】"))</f>
        <v>【1,141.75】</v>
      </c>
      <c r="BP6" s="35">
        <f>IF(BP7="",NA(),BP7)</f>
        <v>55.9</v>
      </c>
      <c r="BQ6" s="35">
        <f t="shared" ref="BQ6:BY6" si="8">IF(BQ7="",NA(),BQ7)</f>
        <v>57.98</v>
      </c>
      <c r="BR6" s="35">
        <f t="shared" si="8"/>
        <v>57.84</v>
      </c>
      <c r="BS6" s="35">
        <f t="shared" si="8"/>
        <v>36.61</v>
      </c>
      <c r="BT6" s="35">
        <f t="shared" si="8"/>
        <v>45.63</v>
      </c>
      <c r="BU6" s="35">
        <f t="shared" si="8"/>
        <v>32.39</v>
      </c>
      <c r="BV6" s="35">
        <f t="shared" si="8"/>
        <v>24.39</v>
      </c>
      <c r="BW6" s="35">
        <f t="shared" si="8"/>
        <v>22.67</v>
      </c>
      <c r="BX6" s="35">
        <f t="shared" si="8"/>
        <v>37.92</v>
      </c>
      <c r="BY6" s="35">
        <f t="shared" si="8"/>
        <v>40.89</v>
      </c>
      <c r="BZ6" s="34" t="str">
        <f>IF(BZ7="","",IF(BZ7="-","【-】","【"&amp;SUBSTITUTE(TEXT(BZ7,"#,##0.00"),"-","△")&amp;"】"))</f>
        <v>【54.93】</v>
      </c>
      <c r="CA6" s="35">
        <f>IF(CA7="",NA(),CA7)</f>
        <v>162.28</v>
      </c>
      <c r="CB6" s="35">
        <f t="shared" ref="CB6:CJ6" si="9">IF(CB7="",NA(),CB7)</f>
        <v>156.46</v>
      </c>
      <c r="CC6" s="35">
        <f t="shared" si="9"/>
        <v>234.84</v>
      </c>
      <c r="CD6" s="35">
        <f t="shared" si="9"/>
        <v>392.89</v>
      </c>
      <c r="CE6" s="35">
        <f t="shared" si="9"/>
        <v>339.04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61.75</v>
      </c>
      <c r="CM6" s="35">
        <f t="shared" ref="CM6:CU6" si="10">IF(CM7="",NA(),CM7)</f>
        <v>60.3</v>
      </c>
      <c r="CN6" s="35">
        <f t="shared" si="10"/>
        <v>61.67</v>
      </c>
      <c r="CO6" s="35">
        <f t="shared" si="10"/>
        <v>56.67</v>
      </c>
      <c r="CP6" s="35">
        <f t="shared" si="10"/>
        <v>56.52</v>
      </c>
      <c r="CQ6" s="35">
        <f t="shared" si="10"/>
        <v>50.49</v>
      </c>
      <c r="CR6" s="35">
        <f t="shared" si="10"/>
        <v>48.36</v>
      </c>
      <c r="CS6" s="35">
        <f t="shared" si="10"/>
        <v>48.7</v>
      </c>
      <c r="CT6" s="35">
        <f t="shared" si="10"/>
        <v>46.9</v>
      </c>
      <c r="CU6" s="35">
        <f t="shared" si="10"/>
        <v>47.95</v>
      </c>
      <c r="CV6" s="34" t="str">
        <f>IF(CV7="","",IF(CV7="-","【-】","【"&amp;SUBSTITUTE(TEXT(CV7,"#,##0.00"),"-","△")&amp;"】"))</f>
        <v>【56.91】</v>
      </c>
      <c r="CW6" s="35">
        <f>IF(CW7="",NA(),CW7)</f>
        <v>92.27</v>
      </c>
      <c r="CX6" s="35">
        <f t="shared" ref="CX6:DF6" si="11">IF(CX7="",NA(),CX7)</f>
        <v>92.27</v>
      </c>
      <c r="CY6" s="35">
        <f t="shared" si="11"/>
        <v>65.099999999999994</v>
      </c>
      <c r="CZ6" s="35">
        <f t="shared" si="11"/>
        <v>61.48</v>
      </c>
      <c r="DA6" s="35">
        <f t="shared" si="11"/>
        <v>57.15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204102</v>
      </c>
      <c r="D7" s="37">
        <v>47</v>
      </c>
      <c r="E7" s="37">
        <v>1</v>
      </c>
      <c r="F7" s="37">
        <v>0</v>
      </c>
      <c r="G7" s="37">
        <v>0</v>
      </c>
      <c r="H7" s="37" t="s">
        <v>108</v>
      </c>
      <c r="I7" s="37" t="s">
        <v>109</v>
      </c>
      <c r="J7" s="37" t="s">
        <v>110</v>
      </c>
      <c r="K7" s="37" t="s">
        <v>111</v>
      </c>
      <c r="L7" s="37" t="s">
        <v>112</v>
      </c>
      <c r="M7" s="37" t="s">
        <v>113</v>
      </c>
      <c r="N7" s="38" t="s">
        <v>114</v>
      </c>
      <c r="O7" s="38" t="s">
        <v>115</v>
      </c>
      <c r="P7" s="38">
        <v>90.98</v>
      </c>
      <c r="Q7" s="38">
        <v>2600</v>
      </c>
      <c r="R7" s="38">
        <v>952</v>
      </c>
      <c r="S7" s="38">
        <v>89.97</v>
      </c>
      <c r="T7" s="38">
        <v>10.58</v>
      </c>
      <c r="U7" s="38">
        <v>857</v>
      </c>
      <c r="V7" s="38">
        <v>0.63</v>
      </c>
      <c r="W7" s="38">
        <v>1360.32</v>
      </c>
      <c r="X7" s="38">
        <v>67.069999999999993</v>
      </c>
      <c r="Y7" s="38">
        <v>63.37</v>
      </c>
      <c r="Z7" s="38">
        <v>65.72</v>
      </c>
      <c r="AA7" s="38">
        <v>72.59</v>
      </c>
      <c r="AB7" s="38">
        <v>46.16</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1039.07</v>
      </c>
      <c r="BF7" s="38">
        <v>1000.94</v>
      </c>
      <c r="BG7" s="38">
        <v>1046.28</v>
      </c>
      <c r="BH7" s="38">
        <v>1001.82</v>
      </c>
      <c r="BI7" s="38">
        <v>847.08</v>
      </c>
      <c r="BJ7" s="38">
        <v>1462.56</v>
      </c>
      <c r="BK7" s="38">
        <v>1486.62</v>
      </c>
      <c r="BL7" s="38">
        <v>1510.14</v>
      </c>
      <c r="BM7" s="38">
        <v>1595.62</v>
      </c>
      <c r="BN7" s="38">
        <v>1302.33</v>
      </c>
      <c r="BO7" s="38">
        <v>1141.75</v>
      </c>
      <c r="BP7" s="38">
        <v>55.9</v>
      </c>
      <c r="BQ7" s="38">
        <v>57.98</v>
      </c>
      <c r="BR7" s="38">
        <v>57.84</v>
      </c>
      <c r="BS7" s="38">
        <v>36.61</v>
      </c>
      <c r="BT7" s="38">
        <v>45.63</v>
      </c>
      <c r="BU7" s="38">
        <v>32.39</v>
      </c>
      <c r="BV7" s="38">
        <v>24.39</v>
      </c>
      <c r="BW7" s="38">
        <v>22.67</v>
      </c>
      <c r="BX7" s="38">
        <v>37.92</v>
      </c>
      <c r="BY7" s="38">
        <v>40.89</v>
      </c>
      <c r="BZ7" s="38">
        <v>54.93</v>
      </c>
      <c r="CA7" s="38">
        <v>162.28</v>
      </c>
      <c r="CB7" s="38">
        <v>156.46</v>
      </c>
      <c r="CC7" s="38">
        <v>234.84</v>
      </c>
      <c r="CD7" s="38">
        <v>392.89</v>
      </c>
      <c r="CE7" s="38">
        <v>339.04</v>
      </c>
      <c r="CF7" s="38">
        <v>530.83000000000004</v>
      </c>
      <c r="CG7" s="38">
        <v>734.18</v>
      </c>
      <c r="CH7" s="38">
        <v>789.62</v>
      </c>
      <c r="CI7" s="38">
        <v>423.18</v>
      </c>
      <c r="CJ7" s="38">
        <v>383.2</v>
      </c>
      <c r="CK7" s="38">
        <v>292.18</v>
      </c>
      <c r="CL7" s="38">
        <v>61.75</v>
      </c>
      <c r="CM7" s="38">
        <v>60.3</v>
      </c>
      <c r="CN7" s="38">
        <v>61.67</v>
      </c>
      <c r="CO7" s="38">
        <v>56.67</v>
      </c>
      <c r="CP7" s="38">
        <v>56.52</v>
      </c>
      <c r="CQ7" s="38">
        <v>50.49</v>
      </c>
      <c r="CR7" s="38">
        <v>48.36</v>
      </c>
      <c r="CS7" s="38">
        <v>48.7</v>
      </c>
      <c r="CT7" s="38">
        <v>46.9</v>
      </c>
      <c r="CU7" s="38">
        <v>47.95</v>
      </c>
      <c r="CV7" s="38">
        <v>56.91</v>
      </c>
      <c r="CW7" s="38">
        <v>92.27</v>
      </c>
      <c r="CX7" s="38">
        <v>92.27</v>
      </c>
      <c r="CY7" s="38">
        <v>65.099999999999994</v>
      </c>
      <c r="CZ7" s="38">
        <v>61.48</v>
      </c>
      <c r="DA7" s="38">
        <v>57.15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2018-12-03T08:43:28Z</dcterms:created>
  <dcterms:modified xsi:type="dcterms:W3CDTF">2019-02-20T12:42:47Z</dcterms:modified>
  <cp:category/>
</cp:coreProperties>
</file>