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RjvcNmG2dgeWo/8NnvgFtCoBLtajhtX+3dbCnUG8qdghoxx67KpsjQJzVU3JsKY9mgGOG49TUOfWqAQd88jSw==" workbookSaltValue="mftQH3F0VqTtXJCR0a2pa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BB10" i="4"/>
  <c r="AT10" i="4"/>
  <c r="AL10" i="4"/>
  <c r="I10" i="4"/>
  <c r="B10" i="4"/>
  <c r="BB8" i="4"/>
  <c r="AL8" i="4"/>
  <c r="AD8" i="4"/>
  <c r="W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<sst xmlns="http://schemas.openxmlformats.org/spreadsheetml/2006/main" count="232" uniqueCount="119">
  <si>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</si>
  <si>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</si>
  <si>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</si>
  <si>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</si>
  <si>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</si>
  <si>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</si>
  <si>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</si>
  <si>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</si>
  <si>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</si>
  <si>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</si>
  <si>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</si>
  <si>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</si>
  <si>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</si>
  <si>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</si>
  <si>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</si>
  <si>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</si>
  <si>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</si>
  <si>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</si>
  <si>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</si>
  <si>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</si>
  <si>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</si>
  <si>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</si>
  <si>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</si>
  <si>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</si>
  <si>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</si>
  <si>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</si>
  <si>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</si>
  <si>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</si>
  <si>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</si>
  <si>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</si>
  <si>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</si>
  <si>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</si>
  <si>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</si>
  <si>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</si>
  <si>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</si>
  <si>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</si>
  <si>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</si>
  <si>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</si>
  <si>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</si>
  <si>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</si>
  <si>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</si>
  <si>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</si>
  <si>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</si>
  <si>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</si>
  <si>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</si>
  <si>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</si>
  <si>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</si>
  <si>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</si>
  <si>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</si>
  <si>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</si>
  <si>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</si>
  <si>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</si>
  <si>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</si>
  <si>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</si>
  <si>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</si>
  <si>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</si>
  <si>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</si>
  <si>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</si>
  <si>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</si>
  <si>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</si>
  <si>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</si>
  <si>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</si>
  <si>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</si>
  <si>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</si>
  <si>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</si>
  <si>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</si>
  <si>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</si>
  <si>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</si>
  <si>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</si>
  <si>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</si>
  <si>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</si>
  <si>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</si>
  <si>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</si>
  <si>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</si>
  <si>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</si>
  <si>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</si>
  <si>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</si>
  <si>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</si>
  <si>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</si>
  <si>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</si>
  <si>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</si>
  <si>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</si>
  <si>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</si>
  <si>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</si>
  <si>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</si>
  <si>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</si>
  <si>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</si>
  <si>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</si>
  <si>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</si>
  <si>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</si>
  <si>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</si>
  <si>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</si>
  <si>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</si>
  <si>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</si>
  <si>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</si>
  <si>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</si>
  <si>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</si>
  <si>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</si>
  <si>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</si>
  <si>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</si>
  <si>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</si>
  <si>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</si>
  <si>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</si>
  <si>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</si>
  <si>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</si>
  <si>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</si>
  <si>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</si>
  <si>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</si>
  <si>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</si>
  <si>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</si>
  <si>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</si>
  <si>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</si>
  <si>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</si>
  <si>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</si>
  <si>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</si>
  <si>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</si>
  <si>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・平成29年度末時点で、耐用年数を経過した配水管は約17kmとなります。
・①有形固定資産償却率・②管路経年化率を見ると、他の団体より老朽化した施設管路は少ない傾向にありますが、石綿セメント管について約7km残っており、浄水場についても40年以上経過していることから、今後も引き続き計画的な更新が必要となっています。
・③管路更新率については類似団体より高く、全国平均より低い結果となっています。管路については今後5年間程度かけて集中的に更新を行うこととしており、引き続きの更新を実施していきます。</t>
    <rPh sb="1" eb="3">
      <t>ヘイセイ</t>
    </rPh>
    <rPh sb="5" eb="7">
      <t>ネンド</t>
    </rPh>
    <rPh sb="7" eb="8">
      <t>マツ</t>
    </rPh>
    <rPh sb="8" eb="10">
      <t>ジテン</t>
    </rPh>
    <rPh sb="12" eb="14">
      <t>タイヨウ</t>
    </rPh>
    <rPh sb="14" eb="16">
      <t>ネンスウ</t>
    </rPh>
    <rPh sb="17" eb="19">
      <t>ケイカ</t>
    </rPh>
    <rPh sb="21" eb="24">
      <t>ハイスイカン</t>
    </rPh>
    <rPh sb="25" eb="26">
      <t>ヤク</t>
    </rPh>
    <rPh sb="39" eb="41">
      <t>ユウケイ</t>
    </rPh>
    <rPh sb="41" eb="43">
      <t>コテイ</t>
    </rPh>
    <rPh sb="43" eb="45">
      <t>シサン</t>
    </rPh>
    <rPh sb="45" eb="47">
      <t>ショウキャク</t>
    </rPh>
    <rPh sb="47" eb="48">
      <t>リツ</t>
    </rPh>
    <rPh sb="50" eb="52">
      <t>カンロ</t>
    </rPh>
    <rPh sb="52" eb="55">
      <t>ケイネンカ</t>
    </rPh>
    <rPh sb="55" eb="56">
      <t>リツ</t>
    </rPh>
    <rPh sb="57" eb="58">
      <t>ミ</t>
    </rPh>
    <rPh sb="61" eb="62">
      <t>ホカ</t>
    </rPh>
    <rPh sb="63" eb="65">
      <t>ダンタイ</t>
    </rPh>
    <rPh sb="67" eb="70">
      <t>ロウキュウカ</t>
    </rPh>
    <rPh sb="72" eb="74">
      <t>シセツ</t>
    </rPh>
    <rPh sb="74" eb="76">
      <t>カンロ</t>
    </rPh>
    <rPh sb="77" eb="78">
      <t>スク</t>
    </rPh>
    <rPh sb="80" eb="82">
      <t>ケイコウ</t>
    </rPh>
    <rPh sb="89" eb="91">
      <t>セキメン</t>
    </rPh>
    <rPh sb="95" eb="96">
      <t>カン</t>
    </rPh>
    <rPh sb="100" eb="101">
      <t>ヤク</t>
    </rPh>
    <rPh sb="104" eb="105">
      <t>ノコ</t>
    </rPh>
    <rPh sb="110" eb="113">
      <t>ジョウスイジョウ</t>
    </rPh>
    <rPh sb="120" eb="121">
      <t>ネン</t>
    </rPh>
    <rPh sb="121" eb="123">
      <t>イジョウ</t>
    </rPh>
    <rPh sb="123" eb="125">
      <t>ケイカ</t>
    </rPh>
    <rPh sb="134" eb="136">
      <t>コンゴ</t>
    </rPh>
    <rPh sb="137" eb="138">
      <t>ヒ</t>
    </rPh>
    <rPh sb="139" eb="140">
      <t>ツヅ</t>
    </rPh>
    <rPh sb="141" eb="144">
      <t>ケイカクテキ</t>
    </rPh>
    <rPh sb="145" eb="147">
      <t>コウシン</t>
    </rPh>
    <rPh sb="148" eb="150">
      <t>ヒツヨウ</t>
    </rPh>
    <rPh sb="161" eb="163">
      <t>カンロ</t>
    </rPh>
    <rPh sb="163" eb="165">
      <t>コウシン</t>
    </rPh>
    <rPh sb="165" eb="166">
      <t>リツ</t>
    </rPh>
    <rPh sb="171" eb="173">
      <t>ルイジ</t>
    </rPh>
    <rPh sb="173" eb="175">
      <t>ダンタイ</t>
    </rPh>
    <rPh sb="177" eb="178">
      <t>タカ</t>
    </rPh>
    <rPh sb="180" eb="182">
      <t>ゼンコク</t>
    </rPh>
    <rPh sb="182" eb="184">
      <t>ヘイキン</t>
    </rPh>
    <rPh sb="186" eb="187">
      <t>ヒク</t>
    </rPh>
    <rPh sb="188" eb="190">
      <t>ケッカ</t>
    </rPh>
    <rPh sb="198" eb="200">
      <t>カンロ</t>
    </rPh>
    <rPh sb="205" eb="207">
      <t>コンゴ</t>
    </rPh>
    <rPh sb="208" eb="210">
      <t>ネンカン</t>
    </rPh>
    <rPh sb="210" eb="212">
      <t>テイド</t>
    </rPh>
    <rPh sb="215" eb="218">
      <t>シュウチュウテキ</t>
    </rPh>
    <rPh sb="219" eb="221">
      <t>コウシン</t>
    </rPh>
    <rPh sb="222" eb="223">
      <t>オコナ</t>
    </rPh>
    <rPh sb="232" eb="233">
      <t>ヒ</t>
    </rPh>
    <rPh sb="234" eb="235">
      <t>ツヅ</t>
    </rPh>
    <rPh sb="237" eb="239">
      <t>コウシン</t>
    </rPh>
    <rPh sb="240" eb="242">
      <t>ジッシ</t>
    </rPh>
    <phoneticPr fontId="4"/>
  </si>
  <si>
    <t>・下水道関連の工事が平成7年度あたりから集中したことにより、減価償却費や元利償還などが現在ピークを迎えており、経営を圧迫している現状があります。
・平成30年度において水道基本計画の見直しを行う予定であり、今後も効果的な投資を見極めて実施していく必要があります。
・水道料金について使用水量が少ない場合において他団体と比較して高いため、定住促進、子育て支援などの含め値下げについて検討していますが、経営状況を見ながら慎重に見直しをしていく必要があります。
・現状は黒字経営ができており、一般的には健全と言えると考えますが、今後の浄水場改修など大規模な投資を見据え経営を行い、健全運営の維持に努めます。</t>
    <rPh sb="1" eb="4">
      <t>ゲスイドウ</t>
    </rPh>
    <rPh sb="4" eb="6">
      <t>カンレン</t>
    </rPh>
    <rPh sb="7" eb="9">
      <t>コウジ</t>
    </rPh>
    <rPh sb="10" eb="12">
      <t>ヘイセイ</t>
    </rPh>
    <rPh sb="13" eb="15">
      <t>ネンド</t>
    </rPh>
    <rPh sb="20" eb="22">
      <t>シュウチュウ</t>
    </rPh>
    <rPh sb="30" eb="32">
      <t>ゲンカ</t>
    </rPh>
    <rPh sb="32" eb="34">
      <t>ショウキャク</t>
    </rPh>
    <rPh sb="34" eb="35">
      <t>ヒ</t>
    </rPh>
    <rPh sb="36" eb="38">
      <t>ガンリ</t>
    </rPh>
    <rPh sb="38" eb="40">
      <t>ショウカン</t>
    </rPh>
    <rPh sb="43" eb="45">
      <t>ゲンザイ</t>
    </rPh>
    <rPh sb="49" eb="50">
      <t>ムカ</t>
    </rPh>
    <rPh sb="55" eb="57">
      <t>ケイエイ</t>
    </rPh>
    <rPh sb="58" eb="60">
      <t>アッパク</t>
    </rPh>
    <rPh sb="64" eb="66">
      <t>ゲンジョウ</t>
    </rPh>
    <rPh sb="74" eb="76">
      <t>ヘイセイ</t>
    </rPh>
    <rPh sb="78" eb="80">
      <t>ネンド</t>
    </rPh>
    <rPh sb="84" eb="86">
      <t>スイドウ</t>
    </rPh>
    <rPh sb="86" eb="88">
      <t>キホン</t>
    </rPh>
    <rPh sb="88" eb="90">
      <t>ケイカク</t>
    </rPh>
    <rPh sb="91" eb="93">
      <t>ミナオ</t>
    </rPh>
    <rPh sb="95" eb="96">
      <t>オコナ</t>
    </rPh>
    <rPh sb="97" eb="99">
      <t>ヨテイ</t>
    </rPh>
    <rPh sb="103" eb="105">
      <t>コンゴ</t>
    </rPh>
    <rPh sb="106" eb="109">
      <t>コウカテキ</t>
    </rPh>
    <rPh sb="110" eb="112">
      <t>トウシ</t>
    </rPh>
    <rPh sb="113" eb="115">
      <t>ミキワ</t>
    </rPh>
    <rPh sb="117" eb="119">
      <t>ジッシ</t>
    </rPh>
    <rPh sb="123" eb="125">
      <t>ヒツヨウ</t>
    </rPh>
    <rPh sb="133" eb="135">
      <t>スイドウ</t>
    </rPh>
    <rPh sb="135" eb="137">
      <t>リョウキン</t>
    </rPh>
    <rPh sb="141" eb="143">
      <t>シヨウ</t>
    </rPh>
    <rPh sb="143" eb="145">
      <t>スイリョウ</t>
    </rPh>
    <rPh sb="146" eb="147">
      <t>スク</t>
    </rPh>
    <rPh sb="149" eb="151">
      <t>バアイ</t>
    </rPh>
    <rPh sb="155" eb="156">
      <t>タ</t>
    </rPh>
    <rPh sb="156" eb="158">
      <t>ダンタイ</t>
    </rPh>
    <rPh sb="159" eb="161">
      <t>ヒカク</t>
    </rPh>
    <rPh sb="163" eb="164">
      <t>タカ</t>
    </rPh>
    <rPh sb="168" eb="170">
      <t>テイジュウ</t>
    </rPh>
    <rPh sb="170" eb="172">
      <t>ソクシン</t>
    </rPh>
    <rPh sb="173" eb="175">
      <t>コソダ</t>
    </rPh>
    <rPh sb="176" eb="178">
      <t>シエン</t>
    </rPh>
    <rPh sb="181" eb="182">
      <t>フク</t>
    </rPh>
    <rPh sb="183" eb="185">
      <t>ネサ</t>
    </rPh>
    <rPh sb="190" eb="192">
      <t>ケントウ</t>
    </rPh>
    <rPh sb="199" eb="201">
      <t>ケイエイ</t>
    </rPh>
    <rPh sb="201" eb="203">
      <t>ジョウキョウ</t>
    </rPh>
    <rPh sb="204" eb="205">
      <t>ミ</t>
    </rPh>
    <rPh sb="208" eb="210">
      <t>シンチョウ</t>
    </rPh>
    <rPh sb="211" eb="213">
      <t>ミナオ</t>
    </rPh>
    <rPh sb="219" eb="221">
      <t>ヒツヨウ</t>
    </rPh>
    <rPh sb="229" eb="231">
      <t>ゲンジョウ</t>
    </rPh>
    <rPh sb="232" eb="234">
      <t>クロジ</t>
    </rPh>
    <rPh sb="234" eb="236">
      <t>ケイエイ</t>
    </rPh>
    <rPh sb="243" eb="246">
      <t>イッパンテキ</t>
    </rPh>
    <rPh sb="248" eb="250">
      <t>ケンゼン</t>
    </rPh>
    <rPh sb="251" eb="252">
      <t>イ</t>
    </rPh>
    <rPh sb="255" eb="256">
      <t>カンガ</t>
    </rPh>
    <rPh sb="261" eb="263">
      <t>コンゴ</t>
    </rPh>
    <rPh sb="264" eb="267">
      <t>ジョウスイジョウ</t>
    </rPh>
    <rPh sb="267" eb="269">
      <t>カイシュウ</t>
    </rPh>
    <rPh sb="271" eb="274">
      <t>ダイキボ</t>
    </rPh>
    <rPh sb="275" eb="277">
      <t>トウシ</t>
    </rPh>
    <rPh sb="278" eb="280">
      <t>ミス</t>
    </rPh>
    <rPh sb="281" eb="283">
      <t>ケイエイ</t>
    </rPh>
    <rPh sb="284" eb="285">
      <t>オコナ</t>
    </rPh>
    <rPh sb="287" eb="289">
      <t>ケンゼン</t>
    </rPh>
    <rPh sb="289" eb="291">
      <t>ウンエイ</t>
    </rPh>
    <rPh sb="292" eb="294">
      <t>イジ</t>
    </rPh>
    <rPh sb="295" eb="296">
      <t>ツト</t>
    </rPh>
    <phoneticPr fontId="4"/>
  </si>
  <si>
    <t>・①経常収支比率については年々改善してきており、平成26年度以降黒字を継続しています。しかしながら、下水道関連事業が一時期に集中した結果、④企業債残高対給水収益比率は他団体と比べ高い傾向にあり、老朽管や施設更新に回す費用が少なくなる傾向があります。
・②累積欠損金比率については、０％を継続しており、発生していません。
・③流動比率については、平成28年度までは類似団体の平均値より低い傾向が続いていましたが、平成29年度では類似団体より高くなりました。支払能力は過去に引き続き問題ありません。なお、比率が減少している要因としては投資を抑制していることによる現金の増があるものの、流動負債中の企業債がそれを上回る金額で増加したためです。
・⑥給水原価については類似団体より低い傾向が出ていますが、⑤料金回収率は100％を上回っており費用に対する資金回収は現状では出来ています。主な要因としては人事異動により人件費が減少していることや、漏水の減少により施設の運転経費が減少していることが挙げられます。
・⑦施設利用率について、類似団体の平均は上回っているものの、約6割程度の稼働となっているため、今後、給配水の見込みについて慎重に検討し、過大な投資を行わないよう注意する必要があります。
・⑧有収率については平成28年度から平成29年度にかけて漏水の減により5％程度改善されたものの、全国平均には届いていない状況であるため、引き続き改善を図っていきます。</t>
    <rPh sb="2" eb="4">
      <t>ケイジョウ</t>
    </rPh>
    <rPh sb="4" eb="6">
      <t>シュウシ</t>
    </rPh>
    <rPh sb="6" eb="8">
      <t>ヒリツ</t>
    </rPh>
    <rPh sb="13" eb="15">
      <t>ネンネン</t>
    </rPh>
    <rPh sb="15" eb="17">
      <t>カイゼン</t>
    </rPh>
    <rPh sb="24" eb="26">
      <t>ヘイセイ</t>
    </rPh>
    <rPh sb="28" eb="30">
      <t>ネンド</t>
    </rPh>
    <rPh sb="30" eb="32">
      <t>イコウ</t>
    </rPh>
    <rPh sb="32" eb="34">
      <t>クロジ</t>
    </rPh>
    <rPh sb="35" eb="37">
      <t>ケイゾク</t>
    </rPh>
    <rPh sb="58" eb="59">
      <t>イチ</t>
    </rPh>
    <rPh sb="59" eb="61">
      <t>ジキ</t>
    </rPh>
    <rPh sb="62" eb="64">
      <t>シュウチュウ</t>
    </rPh>
    <rPh sb="66" eb="68">
      <t>ケッカ</t>
    </rPh>
    <rPh sb="70" eb="72">
      <t>キギョウ</t>
    </rPh>
    <rPh sb="72" eb="73">
      <t>サイ</t>
    </rPh>
    <rPh sb="73" eb="75">
      <t>ザンダカ</t>
    </rPh>
    <rPh sb="75" eb="76">
      <t>タイ</t>
    </rPh>
    <rPh sb="76" eb="78">
      <t>キュウスイ</t>
    </rPh>
    <rPh sb="78" eb="80">
      <t>シュウエキ</t>
    </rPh>
    <rPh sb="80" eb="82">
      <t>ヒリツ</t>
    </rPh>
    <rPh sb="83" eb="84">
      <t>タ</t>
    </rPh>
    <rPh sb="84" eb="86">
      <t>ダンタイ</t>
    </rPh>
    <rPh sb="87" eb="88">
      <t>クラ</t>
    </rPh>
    <rPh sb="89" eb="90">
      <t>タカ</t>
    </rPh>
    <rPh sb="91" eb="93">
      <t>ケイコウ</t>
    </rPh>
    <rPh sb="97" eb="99">
      <t>ロウキュウ</t>
    </rPh>
    <rPh sb="99" eb="100">
      <t>カン</t>
    </rPh>
    <rPh sb="101" eb="103">
      <t>シセツ</t>
    </rPh>
    <rPh sb="103" eb="105">
      <t>コウシン</t>
    </rPh>
    <rPh sb="106" eb="107">
      <t>マワ</t>
    </rPh>
    <rPh sb="108" eb="110">
      <t>ヒヨウ</t>
    </rPh>
    <rPh sb="111" eb="112">
      <t>スク</t>
    </rPh>
    <rPh sb="116" eb="118">
      <t>ケイコウ</t>
    </rPh>
    <rPh sb="127" eb="129">
      <t>ルイセキ</t>
    </rPh>
    <rPh sb="129" eb="131">
      <t>ケッソン</t>
    </rPh>
    <rPh sb="131" eb="132">
      <t>キン</t>
    </rPh>
    <rPh sb="132" eb="134">
      <t>ヒリツ</t>
    </rPh>
    <rPh sb="143" eb="145">
      <t>ケイゾク</t>
    </rPh>
    <rPh sb="150" eb="152">
      <t>ハッセイ</t>
    </rPh>
    <rPh sb="162" eb="164">
      <t>リュウドウ</t>
    </rPh>
    <rPh sb="164" eb="166">
      <t>ヒリツ</t>
    </rPh>
    <rPh sb="172" eb="174">
      <t>ヘイセイ</t>
    </rPh>
    <rPh sb="176" eb="178">
      <t>ネンド</t>
    </rPh>
    <rPh sb="181" eb="183">
      <t>ルイジ</t>
    </rPh>
    <rPh sb="183" eb="185">
      <t>ダンタイ</t>
    </rPh>
    <rPh sb="186" eb="189">
      <t>ヘイキンチ</t>
    </rPh>
    <rPh sb="191" eb="192">
      <t>ヒク</t>
    </rPh>
    <rPh sb="193" eb="195">
      <t>ケイコウ</t>
    </rPh>
    <rPh sb="196" eb="197">
      <t>ツヅ</t>
    </rPh>
    <rPh sb="205" eb="207">
      <t>ヘイセイ</t>
    </rPh>
    <rPh sb="209" eb="211">
      <t>ネンド</t>
    </rPh>
    <rPh sb="213" eb="215">
      <t>ルイジ</t>
    </rPh>
    <rPh sb="215" eb="217">
      <t>ダンタイ</t>
    </rPh>
    <rPh sb="219" eb="220">
      <t>タカ</t>
    </rPh>
    <rPh sb="227" eb="229">
      <t>シハライ</t>
    </rPh>
    <rPh sb="229" eb="231">
      <t>ノウリョク</t>
    </rPh>
    <rPh sb="232" eb="234">
      <t>カコ</t>
    </rPh>
    <rPh sb="235" eb="236">
      <t>ヒ</t>
    </rPh>
    <rPh sb="237" eb="238">
      <t>ツヅ</t>
    </rPh>
    <rPh sb="239" eb="241">
      <t>モンダイ</t>
    </rPh>
    <rPh sb="250" eb="252">
      <t>ヒリツ</t>
    </rPh>
    <rPh sb="253" eb="255">
      <t>ゲンショウ</t>
    </rPh>
    <rPh sb="259" eb="261">
      <t>ヨウイン</t>
    </rPh>
    <rPh sb="265" eb="267">
      <t>トウシ</t>
    </rPh>
    <rPh sb="268" eb="270">
      <t>ヨクセイ</t>
    </rPh>
    <rPh sb="279" eb="281">
      <t>ゲンキン</t>
    </rPh>
    <rPh sb="282" eb="283">
      <t>ゾウ</t>
    </rPh>
    <rPh sb="303" eb="305">
      <t>ウワマワ</t>
    </rPh>
    <rPh sb="306" eb="308">
      <t>キンガク</t>
    </rPh>
    <rPh sb="309" eb="310">
      <t>ゾウ</t>
    </rPh>
    <rPh sb="310" eb="311">
      <t>カ</t>
    </rPh>
    <rPh sb="330" eb="332">
      <t>ルイジ</t>
    </rPh>
    <rPh sb="332" eb="334">
      <t>ダンタイ</t>
    </rPh>
    <rPh sb="336" eb="337">
      <t>ヒク</t>
    </rPh>
    <rPh sb="338" eb="340">
      <t>ケイコウ</t>
    </rPh>
    <rPh sb="341" eb="342">
      <t>デ</t>
    </rPh>
    <rPh sb="349" eb="351">
      <t>リョウキン</t>
    </rPh>
    <rPh sb="351" eb="353">
      <t>カイシュウ</t>
    </rPh>
    <rPh sb="353" eb="354">
      <t>リツ</t>
    </rPh>
    <rPh sb="360" eb="362">
      <t>ウワマワ</t>
    </rPh>
    <rPh sb="366" eb="368">
      <t>ヒヨウ</t>
    </rPh>
    <rPh sb="369" eb="370">
      <t>タイ</t>
    </rPh>
    <rPh sb="372" eb="374">
      <t>シキン</t>
    </rPh>
    <rPh sb="374" eb="376">
      <t>カイシュウ</t>
    </rPh>
    <rPh sb="377" eb="379">
      <t>ゲンジョウ</t>
    </rPh>
    <rPh sb="381" eb="383">
      <t>デキ</t>
    </rPh>
    <rPh sb="388" eb="389">
      <t>オモ</t>
    </rPh>
    <rPh sb="390" eb="392">
      <t>ヨウイン</t>
    </rPh>
    <rPh sb="396" eb="398">
      <t>ジンジ</t>
    </rPh>
    <rPh sb="398" eb="400">
      <t>イドウ</t>
    </rPh>
    <rPh sb="403" eb="406">
      <t>ジンケンヒ</t>
    </rPh>
    <rPh sb="408" eb="409">
      <t>ショウ</t>
    </rPh>
    <rPh sb="417" eb="419">
      <t>ロウスイ</t>
    </rPh>
    <rPh sb="420" eb="422">
      <t>ゲンショウ</t>
    </rPh>
    <rPh sb="425" eb="427">
      <t>シセツ</t>
    </rPh>
    <rPh sb="428" eb="430">
      <t>ウンテン</t>
    </rPh>
    <rPh sb="430" eb="432">
      <t>ケイヒ</t>
    </rPh>
    <rPh sb="433" eb="435">
      <t>ゲンショウ</t>
    </rPh>
    <rPh sb="442" eb="443">
      <t>ア</t>
    </rPh>
    <rPh sb="452" eb="454">
      <t>シセツ</t>
    </rPh>
    <rPh sb="454" eb="457">
      <t>リヨウリツ</t>
    </rPh>
    <rPh sb="462" eb="464">
      <t>ルイジ</t>
    </rPh>
    <rPh sb="464" eb="466">
      <t>ダンタイ</t>
    </rPh>
    <rPh sb="467" eb="469">
      <t>ヘイキン</t>
    </rPh>
    <rPh sb="470" eb="472">
      <t>ウワマワ</t>
    </rPh>
    <rPh sb="480" eb="481">
      <t>ヤク</t>
    </rPh>
    <rPh sb="482" eb="483">
      <t>ワリ</t>
    </rPh>
    <rPh sb="483" eb="485">
      <t>テイド</t>
    </rPh>
    <rPh sb="486" eb="488">
      <t>カドウ</t>
    </rPh>
    <rPh sb="497" eb="499">
      <t>コンゴ</t>
    </rPh>
    <rPh sb="504" eb="506">
      <t>ミコ</t>
    </rPh>
    <rPh sb="511" eb="513">
      <t>シンチョウ</t>
    </rPh>
    <rPh sb="514" eb="516">
      <t>ケントウ</t>
    </rPh>
    <rPh sb="518" eb="520">
      <t>カダイ</t>
    </rPh>
    <rPh sb="521" eb="523">
      <t>トウシ</t>
    </rPh>
    <rPh sb="524" eb="525">
      <t>オコナ</t>
    </rPh>
    <rPh sb="530" eb="532">
      <t>チュウイ</t>
    </rPh>
    <rPh sb="534" eb="536">
      <t>ヒツヨウ</t>
    </rPh>
    <rPh sb="545" eb="546">
      <t>ユウ</t>
    </rPh>
    <rPh sb="546" eb="548">
      <t>シュウリツ</t>
    </rPh>
    <rPh sb="553" eb="555">
      <t>ヘイセイ</t>
    </rPh>
    <rPh sb="557" eb="559">
      <t>ネンド</t>
    </rPh>
    <rPh sb="561" eb="563">
      <t>ヘイセイ</t>
    </rPh>
    <rPh sb="565" eb="567">
      <t>ネンド</t>
    </rPh>
    <rPh sb="571" eb="573">
      <t>ロウスイ</t>
    </rPh>
    <rPh sb="574" eb="575">
      <t>ゲン</t>
    </rPh>
    <rPh sb="580" eb="582">
      <t>テイド</t>
    </rPh>
    <rPh sb="582" eb="584">
      <t>カイゼン</t>
    </rPh>
    <rPh sb="591" eb="593">
      <t>ゼンコク</t>
    </rPh>
    <rPh sb="593" eb="595">
      <t>ヘイキン</t>
    </rPh>
    <rPh sb="597" eb="598">
      <t>トド</t>
    </rPh>
    <rPh sb="603" eb="605">
      <t>ジョウキョウ</t>
    </rPh>
    <rPh sb="611" eb="612">
      <t>ヒ</t>
    </rPh>
    <rPh sb="613" eb="614">
      <t>ツヅ</t>
    </rPh>
    <rPh sb="615" eb="617">
      <t>カイゼン</t>
    </rPh>
    <rPh sb="618" eb="61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</si>
</sst>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c:v>
                </c:pt>
                <c:pt idx="1">
                  <c:v>0.89</c:v>
                </c:pt>
                <c:pt idx="2">
                  <c:v>0.2</c:v>
                </c:pt>
                <c:pt idx="3">
                  <c:v>0.54</c:v>
                </c:pt>
                <c:pt idx="4">
                  <c:v>0.56000000000000005</c:v>
                </c:pt>
              </c:numCache>
            </c:numRef>
          </c:val>
          <c:extLst xmlns:c16r2="http://schemas.microsoft.com/office/drawing/2015/06/chart">
            <c:ext xmlns:c16="http://schemas.microsoft.com/office/drawing/2014/chart" uri="{C3380CC4-5D6E-409C-BE32-E72D297353CC}">
              <c16:uniqueId val="{00000000-9F9C-406A-9542-89C01FBA6C56}"/>
            </c:ext>
          </c:extLst>
        </c:ser>
        <c:dLbls>
          <c:showLegendKey val="0"/>
          <c:showVal val="0"/>
          <c:showCatName val="0"/>
          <c:showSerName val="0"/>
          <c:showPercent val="0"/>
          <c:showBubbleSize val="0"/>
        </c:dLbls>
        <c:gapWidth val="150"/>
        <c:axId val="82708736"/>
        <c:axId val="827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9F9C-406A-9542-89C01FBA6C56}"/>
            </c:ext>
          </c:extLst>
        </c:ser>
        <c:dLbls>
          <c:showLegendKey val="0"/>
          <c:showVal val="0"/>
          <c:showCatName val="0"/>
          <c:showSerName val="0"/>
          <c:showPercent val="0"/>
          <c:showBubbleSize val="0"/>
        </c:dLbls>
        <c:marker val="1"/>
        <c:smooth val="0"/>
        <c:axId val="82708736"/>
        <c:axId val="82710912"/>
      </c:lineChart>
      <c:dateAx>
        <c:axId val="82708736"/>
        <c:scaling>
          <c:orientation val="minMax"/>
        </c:scaling>
        <c:delete val="1"/>
        <c:axPos val="b"/>
        <c:numFmt formatCode="ge" sourceLinked="1"/>
        <c:majorTickMark val="none"/>
        <c:minorTickMark val="none"/>
        <c:tickLblPos val="none"/>
        <c:crossAx val="82710912"/>
        <c:crosses val="autoZero"/>
        <c:auto val="1"/>
        <c:lblOffset val="100"/>
        <c:baseTimeUnit val="years"/>
      </c:dateAx>
      <c:valAx>
        <c:axId val="827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55.61</c:v>
                </c:pt>
                <c:pt idx="1">
                  <c:v>54.67</c:v>
                </c:pt>
                <c:pt idx="2">
                  <c:v>58.93</c:v>
                </c:pt>
                <c:pt idx="3">
                  <c:v>59.93</c:v>
                </c:pt>
                <c:pt idx="4">
                  <c:v>56.02</c:v>
                </c:pt>
              </c:numCache>
            </c:numRef>
          </c:val>
          <c:extLst xmlns:c16r2="http://schemas.microsoft.com/office/drawing/2015/06/chart">
            <c:ext xmlns:c16="http://schemas.microsoft.com/office/drawing/2014/chart" uri="{C3380CC4-5D6E-409C-BE32-E72D297353CC}">
              <c16:uniqueId val="{00000000-07B8-4ADC-BC9D-410B122B90F9}"/>
            </c:ext>
          </c:extLst>
        </c:ser>
        <c:dLbls>
          <c:showLegendKey val="0"/>
          <c:showVal val="0"/>
          <c:showCatName val="0"/>
          <c:showSerName val="0"/>
          <c:showPercent val="0"/>
          <c:showBubbleSize val="0"/>
        </c:dLbls>
        <c:gapWidth val="150"/>
        <c:axId val="86944384"/>
        <c:axId val="869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07B8-4ADC-BC9D-410B122B90F9}"/>
            </c:ext>
          </c:extLst>
        </c:ser>
        <c:dLbls>
          <c:showLegendKey val="0"/>
          <c:showVal val="0"/>
          <c:showCatName val="0"/>
          <c:showSerName val="0"/>
          <c:showPercent val="0"/>
          <c:showBubbleSize val="0"/>
        </c:dLbls>
        <c:marker val="1"/>
        <c:smooth val="0"/>
        <c:axId val="86944384"/>
        <c:axId val="86946560"/>
      </c:lineChart>
      <c:dateAx>
        <c:axId val="86944384"/>
        <c:scaling>
          <c:orientation val="minMax"/>
        </c:scaling>
        <c:delete val="1"/>
        <c:axPos val="b"/>
        <c:numFmt formatCode="ge" sourceLinked="1"/>
        <c:majorTickMark val="none"/>
        <c:minorTickMark val="none"/>
        <c:tickLblPos val="none"/>
        <c:crossAx val="86946560"/>
        <c:crosses val="autoZero"/>
        <c:auto val="1"/>
        <c:lblOffset val="100"/>
        <c:baseTimeUnit val="years"/>
      </c:dateAx>
      <c:valAx>
        <c:axId val="869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78.290000000000006</c:v>
                </c:pt>
                <c:pt idx="1">
                  <c:v>77.87</c:v>
                </c:pt>
                <c:pt idx="2">
                  <c:v>72.540000000000006</c:v>
                </c:pt>
                <c:pt idx="3">
                  <c:v>72.55</c:v>
                </c:pt>
                <c:pt idx="4">
                  <c:v>77.58</c:v>
                </c:pt>
              </c:numCache>
            </c:numRef>
          </c:val>
          <c:extLst xmlns:c16r2="http://schemas.microsoft.com/office/drawing/2015/06/chart">
            <c:ext xmlns:c16="http://schemas.microsoft.com/office/drawing/2014/chart" uri="{C3380CC4-5D6E-409C-BE32-E72D297353CC}">
              <c16:uniqueId val="{00000000-9EB7-45A9-A24A-AB5C7E010EEA}"/>
            </c:ext>
          </c:extLst>
        </c:ser>
        <c:dLbls>
          <c:showLegendKey val="0"/>
          <c:showVal val="0"/>
          <c:showCatName val="0"/>
          <c:showSerName val="0"/>
          <c:showPercent val="0"/>
          <c:showBubbleSize val="0"/>
        </c:dLbls>
        <c:gapWidth val="150"/>
        <c:axId val="87002112"/>
        <c:axId val="870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9EB7-45A9-A24A-AB5C7E010EEA}"/>
            </c:ext>
          </c:extLst>
        </c:ser>
        <c:dLbls>
          <c:showLegendKey val="0"/>
          <c:showVal val="0"/>
          <c:showCatName val="0"/>
          <c:showSerName val="0"/>
          <c:showPercent val="0"/>
          <c:showBubbleSize val="0"/>
        </c:dLbls>
        <c:marker val="1"/>
        <c:smooth val="0"/>
        <c:axId val="87002112"/>
        <c:axId val="87004288"/>
      </c:lineChart>
      <c:dateAx>
        <c:axId val="87002112"/>
        <c:scaling>
          <c:orientation val="minMax"/>
        </c:scaling>
        <c:delete val="1"/>
        <c:axPos val="b"/>
        <c:numFmt formatCode="ge" sourceLinked="1"/>
        <c:majorTickMark val="none"/>
        <c:minorTickMark val="none"/>
        <c:tickLblPos val="none"/>
        <c:crossAx val="87004288"/>
        <c:crosses val="autoZero"/>
        <c:auto val="1"/>
        <c:lblOffset val="100"/>
        <c:baseTimeUnit val="years"/>
      </c:dateAx>
      <c:valAx>
        <c:axId val="87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92.62</c:v>
                </c:pt>
                <c:pt idx="1">
                  <c:v>102.08</c:v>
                </c:pt>
                <c:pt idx="2">
                  <c:v>103.02</c:v>
                </c:pt>
                <c:pt idx="3">
                  <c:v>107.16</c:v>
                </c:pt>
                <c:pt idx="4">
                  <c:v>107.45</c:v>
                </c:pt>
              </c:numCache>
            </c:numRef>
          </c:val>
          <c:extLst xmlns:c16r2="http://schemas.microsoft.com/office/drawing/2015/06/chart">
            <c:ext xmlns:c16="http://schemas.microsoft.com/office/drawing/2014/chart" uri="{C3380CC4-5D6E-409C-BE32-E72D297353CC}">
              <c16:uniqueId val="{00000000-C226-4791-943D-E9B943FB8208}"/>
            </c:ext>
          </c:extLst>
        </c:ser>
        <c:dLbls>
          <c:showLegendKey val="0"/>
          <c:showVal val="0"/>
          <c:showCatName val="0"/>
          <c:showSerName val="0"/>
          <c:showPercent val="0"/>
          <c:showBubbleSize val="0"/>
        </c:dLbls>
        <c:gapWidth val="150"/>
        <c:axId val="82750080"/>
        <c:axId val="827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C226-4791-943D-E9B943FB8208}"/>
            </c:ext>
          </c:extLst>
        </c:ser>
        <c:dLbls>
          <c:showLegendKey val="0"/>
          <c:showVal val="0"/>
          <c:showCatName val="0"/>
          <c:showSerName val="0"/>
          <c:showPercent val="0"/>
          <c:showBubbleSize val="0"/>
        </c:dLbls>
        <c:marker val="1"/>
        <c:smooth val="0"/>
        <c:axId val="82750080"/>
        <c:axId val="82760448"/>
      </c:lineChart>
      <c:dateAx>
        <c:axId val="82750080"/>
        <c:scaling>
          <c:orientation val="minMax"/>
        </c:scaling>
        <c:delete val="1"/>
        <c:axPos val="b"/>
        <c:numFmt formatCode="ge" sourceLinked="1"/>
        <c:majorTickMark val="none"/>
        <c:minorTickMark val="none"/>
        <c:tickLblPos val="none"/>
        <c:crossAx val="82760448"/>
        <c:crosses val="autoZero"/>
        <c:auto val="1"/>
        <c:lblOffset val="100"/>
        <c:baseTimeUnit val="years"/>
      </c:dateAx>
      <c:valAx>
        <c:axId val="8276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31.75</c:v>
                </c:pt>
                <c:pt idx="1">
                  <c:v>37.25</c:v>
                </c:pt>
                <c:pt idx="2">
                  <c:v>38.76</c:v>
                </c:pt>
                <c:pt idx="3">
                  <c:v>40.56</c:v>
                </c:pt>
                <c:pt idx="4">
                  <c:v>42.37</c:v>
                </c:pt>
              </c:numCache>
            </c:numRef>
          </c:val>
          <c:extLst xmlns:c16r2="http://schemas.microsoft.com/office/drawing/2015/06/chart">
            <c:ext xmlns:c16="http://schemas.microsoft.com/office/drawing/2014/chart" uri="{C3380CC4-5D6E-409C-BE32-E72D297353CC}">
              <c16:uniqueId val="{00000000-FB89-4B27-9455-A3696F48B299}"/>
            </c:ext>
          </c:extLst>
        </c:ser>
        <c:dLbls>
          <c:showLegendKey val="0"/>
          <c:showVal val="0"/>
          <c:showCatName val="0"/>
          <c:showSerName val="0"/>
          <c:showPercent val="0"/>
          <c:showBubbleSize val="0"/>
        </c:dLbls>
        <c:gapWidth val="150"/>
        <c:axId val="85425152"/>
        <c:axId val="854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FB89-4B27-9455-A3696F48B299}"/>
            </c:ext>
          </c:extLst>
        </c:ser>
        <c:dLbls>
          <c:showLegendKey val="0"/>
          <c:showVal val="0"/>
          <c:showCatName val="0"/>
          <c:showSerName val="0"/>
          <c:showPercent val="0"/>
          <c:showBubbleSize val="0"/>
        </c:dLbls>
        <c:marker val="1"/>
        <c:smooth val="0"/>
        <c:axId val="85425152"/>
        <c:axId val="85427328"/>
      </c:lineChart>
      <c:dateAx>
        <c:axId val="85425152"/>
        <c:scaling>
          <c:orientation val="minMax"/>
        </c:scaling>
        <c:delete val="1"/>
        <c:axPos val="b"/>
        <c:numFmt formatCode="ge" sourceLinked="1"/>
        <c:majorTickMark val="none"/>
        <c:minorTickMark val="none"/>
        <c:tickLblPos val="none"/>
        <c:crossAx val="85427328"/>
        <c:crosses val="autoZero"/>
        <c:auto val="1"/>
        <c:lblOffset val="100"/>
        <c:baseTimeUnit val="years"/>
      </c:dateAx>
      <c:valAx>
        <c:axId val="854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6.33</c:v>
                </c:pt>
                <c:pt idx="1">
                  <c:v>8.4700000000000006</c:v>
                </c:pt>
                <c:pt idx="2">
                  <c:v>9.6999999999999993</c:v>
                </c:pt>
                <c:pt idx="3">
                  <c:v>12.38</c:v>
                </c:pt>
                <c:pt idx="4">
                  <c:v>12</c:v>
                </c:pt>
              </c:numCache>
            </c:numRef>
          </c:val>
          <c:extLst xmlns:c16r2="http://schemas.microsoft.com/office/drawing/2015/06/chart">
            <c:ext xmlns:c16="http://schemas.microsoft.com/office/drawing/2014/chart" uri="{C3380CC4-5D6E-409C-BE32-E72D297353CC}">
              <c16:uniqueId val="{00000000-F35B-4989-993D-3B7DDDD8BF70}"/>
            </c:ext>
          </c:extLst>
        </c:ser>
        <c:dLbls>
          <c:showLegendKey val="0"/>
          <c:showVal val="0"/>
          <c:showCatName val="0"/>
          <c:showSerName val="0"/>
          <c:showPercent val="0"/>
          <c:showBubbleSize val="0"/>
        </c:dLbls>
        <c:gapWidth val="150"/>
        <c:axId val="85471616"/>
        <c:axId val="8547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F35B-4989-993D-3B7DDDD8BF70}"/>
            </c:ext>
          </c:extLst>
        </c:ser>
        <c:dLbls>
          <c:showLegendKey val="0"/>
          <c:showVal val="0"/>
          <c:showCatName val="0"/>
          <c:showSerName val="0"/>
          <c:showPercent val="0"/>
          <c:showBubbleSize val="0"/>
        </c:dLbls>
        <c:marker val="1"/>
        <c:smooth val="0"/>
        <c:axId val="85471616"/>
        <c:axId val="85473536"/>
      </c:lineChart>
      <c:dateAx>
        <c:axId val="85471616"/>
        <c:scaling>
          <c:orientation val="minMax"/>
        </c:scaling>
        <c:delete val="1"/>
        <c:axPos val="b"/>
        <c:numFmt formatCode="ge" sourceLinked="1"/>
        <c:majorTickMark val="none"/>
        <c:minorTickMark val="none"/>
        <c:tickLblPos val="none"/>
        <c:crossAx val="85473536"/>
        <c:crosses val="autoZero"/>
        <c:auto val="1"/>
        <c:lblOffset val="100"/>
        <c:baseTimeUnit val="years"/>
      </c:dateAx>
      <c:valAx>
        <c:axId val="854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64-4CA9-A4F6-3AA1C40B63C3}"/>
            </c:ext>
          </c:extLst>
        </c:ser>
        <c:dLbls>
          <c:showLegendKey val="0"/>
          <c:showVal val="0"/>
          <c:showCatName val="0"/>
          <c:showSerName val="0"/>
          <c:showPercent val="0"/>
          <c:showBubbleSize val="0"/>
        </c:dLbls>
        <c:gapWidth val="150"/>
        <c:axId val="85498880"/>
        <c:axId val="867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0464-4CA9-A4F6-3AA1C40B63C3}"/>
            </c:ext>
          </c:extLst>
        </c:ser>
        <c:dLbls>
          <c:showLegendKey val="0"/>
          <c:showVal val="0"/>
          <c:showCatName val="0"/>
          <c:showSerName val="0"/>
          <c:showPercent val="0"/>
          <c:showBubbleSize val="0"/>
        </c:dLbls>
        <c:marker val="1"/>
        <c:smooth val="0"/>
        <c:axId val="85498880"/>
        <c:axId val="86774912"/>
      </c:lineChart>
      <c:dateAx>
        <c:axId val="85498880"/>
        <c:scaling>
          <c:orientation val="minMax"/>
        </c:scaling>
        <c:delete val="1"/>
        <c:axPos val="b"/>
        <c:numFmt formatCode="ge" sourceLinked="1"/>
        <c:majorTickMark val="none"/>
        <c:minorTickMark val="none"/>
        <c:tickLblPos val="none"/>
        <c:crossAx val="86774912"/>
        <c:crosses val="autoZero"/>
        <c:auto val="1"/>
        <c:lblOffset val="100"/>
        <c:baseTimeUnit val="years"/>
      </c:dateAx>
      <c:valAx>
        <c:axId val="8677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18495.55</c:v>
                </c:pt>
                <c:pt idx="1">
                  <c:v>374.56</c:v>
                </c:pt>
                <c:pt idx="2">
                  <c:v>380.59</c:v>
                </c:pt>
                <c:pt idx="3">
                  <c:v>359.6</c:v>
                </c:pt>
                <c:pt idx="4">
                  <c:v>337.3</c:v>
                </c:pt>
              </c:numCache>
            </c:numRef>
          </c:val>
          <c:extLst xmlns:c16r2="http://schemas.microsoft.com/office/drawing/2015/06/chart">
            <c:ext xmlns:c16="http://schemas.microsoft.com/office/drawing/2014/chart" uri="{C3380CC4-5D6E-409C-BE32-E72D297353CC}">
              <c16:uniqueId val="{00000000-0B80-451D-B504-71ABC1745A3B}"/>
            </c:ext>
          </c:extLst>
        </c:ser>
        <c:dLbls>
          <c:showLegendKey val="0"/>
          <c:showVal val="0"/>
          <c:showCatName val="0"/>
          <c:showSerName val="0"/>
          <c:showPercent val="0"/>
          <c:showBubbleSize val="0"/>
        </c:dLbls>
        <c:gapWidth val="150"/>
        <c:axId val="86789504"/>
        <c:axId val="867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0B80-451D-B504-71ABC1745A3B}"/>
            </c:ext>
          </c:extLst>
        </c:ser>
        <c:dLbls>
          <c:showLegendKey val="0"/>
          <c:showVal val="0"/>
          <c:showCatName val="0"/>
          <c:showSerName val="0"/>
          <c:showPercent val="0"/>
          <c:showBubbleSize val="0"/>
        </c:dLbls>
        <c:marker val="1"/>
        <c:smooth val="0"/>
        <c:axId val="86789504"/>
        <c:axId val="86799872"/>
      </c:lineChart>
      <c:dateAx>
        <c:axId val="86789504"/>
        <c:scaling>
          <c:orientation val="minMax"/>
        </c:scaling>
        <c:delete val="1"/>
        <c:axPos val="b"/>
        <c:numFmt formatCode="ge" sourceLinked="1"/>
        <c:majorTickMark val="none"/>
        <c:minorTickMark val="none"/>
        <c:tickLblPos val="none"/>
        <c:crossAx val="86799872"/>
        <c:crosses val="autoZero"/>
        <c:auto val="1"/>
        <c:lblOffset val="100"/>
        <c:baseTimeUnit val="years"/>
      </c:dateAx>
      <c:valAx>
        <c:axId val="8679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920.99</c:v>
                </c:pt>
                <c:pt idx="1">
                  <c:v>895.69</c:v>
                </c:pt>
                <c:pt idx="2">
                  <c:v>867.69</c:v>
                </c:pt>
                <c:pt idx="3">
                  <c:v>826.56</c:v>
                </c:pt>
                <c:pt idx="4">
                  <c:v>788.52</c:v>
                </c:pt>
              </c:numCache>
            </c:numRef>
          </c:val>
          <c:extLst xmlns:c16r2="http://schemas.microsoft.com/office/drawing/2015/06/chart">
            <c:ext xmlns:c16="http://schemas.microsoft.com/office/drawing/2014/chart" uri="{C3380CC4-5D6E-409C-BE32-E72D297353CC}">
              <c16:uniqueId val="{00000000-9E83-434F-AD0A-95F3E6D3B2AF}"/>
            </c:ext>
          </c:extLst>
        </c:ser>
        <c:dLbls>
          <c:showLegendKey val="0"/>
          <c:showVal val="0"/>
          <c:showCatName val="0"/>
          <c:showSerName val="0"/>
          <c:showPercent val="0"/>
          <c:showBubbleSize val="0"/>
        </c:dLbls>
        <c:gapWidth val="150"/>
        <c:axId val="87105536"/>
        <c:axId val="871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9E83-434F-AD0A-95F3E6D3B2AF}"/>
            </c:ext>
          </c:extLst>
        </c:ser>
        <c:dLbls>
          <c:showLegendKey val="0"/>
          <c:showVal val="0"/>
          <c:showCatName val="0"/>
          <c:showSerName val="0"/>
          <c:showPercent val="0"/>
          <c:showBubbleSize val="0"/>
        </c:dLbls>
        <c:marker val="1"/>
        <c:smooth val="0"/>
        <c:axId val="87105536"/>
        <c:axId val="87107456"/>
      </c:lineChart>
      <c:dateAx>
        <c:axId val="87105536"/>
        <c:scaling>
          <c:orientation val="minMax"/>
        </c:scaling>
        <c:delete val="1"/>
        <c:axPos val="b"/>
        <c:numFmt formatCode="ge" sourceLinked="1"/>
        <c:majorTickMark val="none"/>
        <c:minorTickMark val="none"/>
        <c:tickLblPos val="none"/>
        <c:crossAx val="87107456"/>
        <c:crosses val="autoZero"/>
        <c:auto val="1"/>
        <c:lblOffset val="100"/>
        <c:baseTimeUnit val="years"/>
      </c:dateAx>
      <c:valAx>
        <c:axId val="8710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89.61</c:v>
                </c:pt>
                <c:pt idx="1">
                  <c:v>99.3</c:v>
                </c:pt>
                <c:pt idx="2">
                  <c:v>100.85</c:v>
                </c:pt>
                <c:pt idx="3">
                  <c:v>105.15</c:v>
                </c:pt>
                <c:pt idx="4">
                  <c:v>105.92</c:v>
                </c:pt>
              </c:numCache>
            </c:numRef>
          </c:val>
          <c:extLst xmlns:c16r2="http://schemas.microsoft.com/office/drawing/2015/06/chart">
            <c:ext xmlns:c16="http://schemas.microsoft.com/office/drawing/2014/chart" uri="{C3380CC4-5D6E-409C-BE32-E72D297353CC}">
              <c16:uniqueId val="{00000000-DA38-4844-9B4F-B7EBF965BEC2}"/>
            </c:ext>
          </c:extLst>
        </c:ser>
        <c:dLbls>
          <c:showLegendKey val="0"/>
          <c:showVal val="0"/>
          <c:showCatName val="0"/>
          <c:showSerName val="0"/>
          <c:showPercent val="0"/>
          <c:showBubbleSize val="0"/>
        </c:dLbls>
        <c:gapWidth val="150"/>
        <c:axId val="87140608"/>
        <c:axId val="871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DA38-4844-9B4F-B7EBF965BEC2}"/>
            </c:ext>
          </c:extLst>
        </c:ser>
        <c:dLbls>
          <c:showLegendKey val="0"/>
          <c:showVal val="0"/>
          <c:showCatName val="0"/>
          <c:showSerName val="0"/>
          <c:showPercent val="0"/>
          <c:showBubbleSize val="0"/>
        </c:dLbls>
        <c:marker val="1"/>
        <c:smooth val="0"/>
        <c:axId val="87140608"/>
        <c:axId val="87146880"/>
      </c:lineChart>
      <c:dateAx>
        <c:axId val="87140608"/>
        <c:scaling>
          <c:orientation val="minMax"/>
        </c:scaling>
        <c:delete val="1"/>
        <c:axPos val="b"/>
        <c:numFmt formatCode="ge" sourceLinked="1"/>
        <c:majorTickMark val="none"/>
        <c:minorTickMark val="none"/>
        <c:tickLblPos val="none"/>
        <c:crossAx val="87146880"/>
        <c:crosses val="autoZero"/>
        <c:auto val="1"/>
        <c:lblOffset val="100"/>
        <c:baseTimeUnit val="years"/>
      </c:dateAx>
      <c:valAx>
        <c:axId val="871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231.48</c:v>
                </c:pt>
                <c:pt idx="1">
                  <c:v>210.45</c:v>
                </c:pt>
                <c:pt idx="2">
                  <c:v>207.48</c:v>
                </c:pt>
                <c:pt idx="3">
                  <c:v>198.64</c:v>
                </c:pt>
                <c:pt idx="4">
                  <c:v>197.98</c:v>
                </c:pt>
              </c:numCache>
            </c:numRef>
          </c:val>
          <c:extLst xmlns:c16r2="http://schemas.microsoft.com/office/drawing/2015/06/chart">
            <c:ext xmlns:c16="http://schemas.microsoft.com/office/drawing/2014/chart" uri="{C3380CC4-5D6E-409C-BE32-E72D297353CC}">
              <c16:uniqueId val="{00000000-5BEA-4E3A-B080-D79378E37649}"/>
            </c:ext>
          </c:extLst>
        </c:ser>
        <c:dLbls>
          <c:showLegendKey val="0"/>
          <c:showVal val="0"/>
          <c:showCatName val="0"/>
          <c:showSerName val="0"/>
          <c:showPercent val="0"/>
          <c:showBubbleSize val="0"/>
        </c:dLbls>
        <c:gapWidth val="150"/>
        <c:axId val="86903040"/>
        <c:axId val="869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5BEA-4E3A-B080-D79378E37649}"/>
            </c:ext>
          </c:extLst>
        </c:ser>
        <c:dLbls>
          <c:showLegendKey val="0"/>
          <c:showVal val="0"/>
          <c:showCatName val="0"/>
          <c:showSerName val="0"/>
          <c:showPercent val="0"/>
          <c:showBubbleSize val="0"/>
        </c:dLbls>
        <c:marker val="1"/>
        <c:smooth val="0"/>
        <c:axId val="86903040"/>
        <c:axId val="86921600"/>
      </c:lineChart>
      <c:dateAx>
        <c:axId val="86903040"/>
        <c:scaling>
          <c:orientation val="minMax"/>
        </c:scaling>
        <c:delete val="1"/>
        <c:axPos val="b"/>
        <c:numFmt formatCode="ge" sourceLinked="1"/>
        <c:majorTickMark val="none"/>
        <c:minorTickMark val="none"/>
        <c:tickLblPos val="none"/>
        <c:crossAx val="86921600"/>
        <c:crosses val="autoZero"/>
        <c:auto val="1"/>
        <c:lblOffset val="100"/>
        <c:baseTimeUnit val="years"/>
      </c:dateAx>
      <c:valAx>
        <c:axId val="869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飯島町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9650</v>
      </c>
      <c r="AM8" s="70"/>
      <c r="AN8" s="70"/>
      <c r="AO8" s="70"/>
      <c r="AP8" s="70"/>
      <c r="AQ8" s="70"/>
      <c r="AR8" s="70"/>
      <c r="AS8" s="70"/>
      <c r="AT8" s="66">
        <f>データ!$S$6</f>
        <v>86.96</v>
      </c>
      <c r="AU8" s="67"/>
      <c r="AV8" s="67"/>
      <c r="AW8" s="67"/>
      <c r="AX8" s="67"/>
      <c r="AY8" s="67"/>
      <c r="AZ8" s="67"/>
      <c r="BA8" s="67"/>
      <c r="BB8" s="69">
        <f>データ!$T$6</f>
        <v>110.97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54.22</v>
      </c>
      <c r="J10" s="67"/>
      <c r="K10" s="67"/>
      <c r="L10" s="67"/>
      <c r="M10" s="67"/>
      <c r="N10" s="67"/>
      <c r="O10" s="68"/>
      <c r="P10" s="69">
        <f>データ!$P$6</f>
        <v>98.81</v>
      </c>
      <c r="Q10" s="69"/>
      <c r="R10" s="69"/>
      <c r="S10" s="69"/>
      <c r="T10" s="69"/>
      <c r="U10" s="69"/>
      <c r="V10" s="69"/>
      <c r="W10" s="70">
        <f>データ!$Q$6</f>
        <v>4168</v>
      </c>
      <c r="X10" s="70"/>
      <c r="Y10" s="70"/>
      <c r="Z10" s="70"/>
      <c r="AA10" s="70"/>
      <c r="AB10" s="70"/>
      <c r="AC10" s="70"/>
      <c r="AD10" s="2"/>
      <c r="AE10" s="2"/>
      <c r="AF10" s="2"/>
      <c r="AG10" s="2"/>
      <c r="AH10" s="4"/>
      <c r="AI10" s="4"/>
      <c r="AJ10" s="4"/>
      <c r="AK10" s="4"/>
      <c r="AL10" s="70">
        <f>データ!$U$6</f>
        <v>9463</v>
      </c>
      <c r="AM10" s="70"/>
      <c r="AN10" s="70"/>
      <c r="AO10" s="70"/>
      <c r="AP10" s="70"/>
      <c r="AQ10" s="70"/>
      <c r="AR10" s="70"/>
      <c r="AS10" s="70"/>
      <c r="AT10" s="66">
        <f>データ!$V$6</f>
        <v>26.24</v>
      </c>
      <c r="AU10" s="67"/>
      <c r="AV10" s="67"/>
      <c r="AW10" s="67"/>
      <c r="AX10" s="67"/>
      <c r="AY10" s="67"/>
      <c r="AZ10" s="67"/>
      <c r="BA10" s="67"/>
      <c r="BB10" s="69">
        <f>データ!$W$6</f>
        <v>360.63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118</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FaEjv5od6PNLx2ldzEjWrVTLGcqBp5DNwqck+swStJVYr335/zERKyBWLPbQ2OBh3L0xo2ccTKbIYpL37YTEw==" saltValue="o0nJpQq31/qjqwjO0mKX4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203840</v>
      </c>
      <c r="D6" s="33">
        <f t="shared" si="3"/>
        <v>46</v>
      </c>
      <c r="E6" s="33">
        <f t="shared" si="3"/>
        <v>1</v>
      </c>
      <c r="F6" s="33">
        <f t="shared" si="3"/>
        <v>0</v>
      </c>
      <c r="G6" s="33">
        <f t="shared" si="3"/>
        <v>1</v>
      </c>
      <c r="H6" s="33" t="str">
        <f t="shared" si="3"/>
        <v>長野県　飯島町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54.22</v>
      </c>
      <c r="P6" s="34">
        <f t="shared" si="3"/>
        <v>98.81</v>
      </c>
      <c r="Q6" s="34">
        <f t="shared" si="3"/>
        <v>4168</v>
      </c>
      <c r="R6" s="34">
        <f t="shared" si="3"/>
        <v>9650</v>
      </c>
      <c r="S6" s="34">
        <f t="shared" si="3"/>
        <v>86.96</v>
      </c>
      <c r="T6" s="34">
        <f t="shared" si="3"/>
        <v>110.97</v>
      </c>
      <c r="U6" s="34">
        <f t="shared" si="3"/>
        <v>9463</v>
      </c>
      <c r="V6" s="34">
        <f t="shared" si="3"/>
        <v>26.24</v>
      </c>
      <c r="W6" s="34">
        <f t="shared" si="3"/>
        <v>360.63</v>
      </c>
      <c r="X6" s="35">
        <f>IF(X7="",NA(),X7)</f>
        <v>92.62</v>
      </c>
      <c r="Y6" s="35">
        <f t="shared" ref="Y6:AG6" si="4">IF(Y7="",NA(),Y7)</f>
        <v>102.08</v>
      </c>
      <c r="Z6" s="35">
        <f t="shared" si="4"/>
        <v>103.02</v>
      </c>
      <c r="AA6" s="35">
        <f t="shared" si="4"/>
        <v>107.16</v>
      </c>
      <c r="AB6" s="35">
        <f t="shared" si="4"/>
        <v>107.45</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18495.55</v>
      </c>
      <c r="AU6" s="35">
        <f t="shared" ref="AU6:BC6" si="6">IF(AU7="",NA(),AU7)</f>
        <v>374.56</v>
      </c>
      <c r="AV6" s="35">
        <f t="shared" si="6"/>
        <v>380.59</v>
      </c>
      <c r="AW6" s="35">
        <f t="shared" si="6"/>
        <v>359.6</v>
      </c>
      <c r="AX6" s="35">
        <f t="shared" si="6"/>
        <v>337.3</v>
      </c>
      <c r="AY6" s="35">
        <f t="shared" si="6"/>
        <v>1164.51</v>
      </c>
      <c r="AZ6" s="35">
        <f t="shared" si="6"/>
        <v>434.72</v>
      </c>
      <c r="BA6" s="35">
        <f t="shared" si="6"/>
        <v>416.14</v>
      </c>
      <c r="BB6" s="35">
        <f t="shared" si="6"/>
        <v>371.89</v>
      </c>
      <c r="BC6" s="35">
        <f t="shared" si="6"/>
        <v>293.23</v>
      </c>
      <c r="BD6" s="34" t="str">
        <f>IF(BD7="","",IF(BD7="-","【-】","【"&amp;SUBSTITUTE(TEXT(BD7,"#,##0.00"),"-","△")&amp;"】"))</f>
        <v>【264.34】</v>
      </c>
      <c r="BE6" s="35">
        <f>IF(BE7="",NA(),BE7)</f>
        <v>920.99</v>
      </c>
      <c r="BF6" s="35">
        <f t="shared" ref="BF6:BN6" si="7">IF(BF7="",NA(),BF7)</f>
        <v>895.69</v>
      </c>
      <c r="BG6" s="35">
        <f t="shared" si="7"/>
        <v>867.69</v>
      </c>
      <c r="BH6" s="35">
        <f t="shared" si="7"/>
        <v>826.56</v>
      </c>
      <c r="BI6" s="35">
        <f t="shared" si="7"/>
        <v>788.52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89.61</v>
      </c>
      <c r="BQ6" s="35">
        <f t="shared" ref="BQ6:BY6" si="8">IF(BQ7="",NA(),BQ7)</f>
        <v>99.3</v>
      </c>
      <c r="BR6" s="35">
        <f t="shared" si="8"/>
        <v>100.85</v>
      </c>
      <c r="BS6" s="35">
        <f t="shared" si="8"/>
        <v>105.15</v>
      </c>
      <c r="BT6" s="35">
        <f t="shared" si="8"/>
        <v>105.92</v>
      </c>
      <c r="BU6" s="35">
        <f t="shared" si="8"/>
        <v>90.64</v>
      </c>
      <c r="BV6" s="35">
        <f t="shared" si="8"/>
        <v>93.66</v>
      </c>
      <c r="BW6" s="35">
        <f t="shared" si="8"/>
        <v>92.76</v>
      </c>
      <c r="BX6" s="35">
        <f t="shared" si="8"/>
        <v>93.28</v>
      </c>
      <c r="BY6" s="35">
        <f t="shared" si="8"/>
        <v>87.51</v>
      </c>
      <c r="BZ6" s="34" t="str">
        <f>IF(BZ7="","",IF(BZ7="-","【-】","【"&amp;SUBSTITUTE(TEXT(BZ7,"#,##0.00"),"-","△")&amp;"】"))</f>
        <v>【104.36】</v>
      </c>
      <c r="CA6" s="35">
        <f>IF(CA7="",NA(),CA7)</f>
        <v>231.48</v>
      </c>
      <c r="CB6" s="35">
        <f t="shared" ref="CB6:CJ6" si="9">IF(CB7="",NA(),CB7)</f>
        <v>210.45</v>
      </c>
      <c r="CC6" s="35">
        <f t="shared" si="9"/>
        <v>207.48</v>
      </c>
      <c r="CD6" s="35">
        <f t="shared" si="9"/>
        <v>198.64</v>
      </c>
      <c r="CE6" s="35">
        <f t="shared" si="9"/>
        <v>197.98</v>
      </c>
      <c r="CF6" s="35">
        <f t="shared" si="9"/>
        <v>213.52</v>
      </c>
      <c r="CG6" s="35">
        <f t="shared" si="9"/>
        <v>208.21</v>
      </c>
      <c r="CH6" s="35">
        <f t="shared" si="9"/>
        <v>208.67</v>
      </c>
      <c r="CI6" s="35">
        <f t="shared" si="9"/>
        <v>208.29</v>
      </c>
      <c r="CJ6" s="35">
        <f t="shared" si="9"/>
        <v>218.42</v>
      </c>
      <c r="CK6" s="34" t="str">
        <f>IF(CK7="","",IF(CK7="-","【-】","【"&amp;SUBSTITUTE(TEXT(CK7,"#,##0.00"),"-","△")&amp;"】"))</f>
        <v>【165.71】</v>
      </c>
      <c r="CL6" s="35">
        <f>IF(CL7="",NA(),CL7)</f>
        <v>55.61</v>
      </c>
      <c r="CM6" s="35">
        <f t="shared" ref="CM6:CU6" si="10">IF(CM7="",NA(),CM7)</f>
        <v>54.67</v>
      </c>
      <c r="CN6" s="35">
        <f t="shared" si="10"/>
        <v>58.93</v>
      </c>
      <c r="CO6" s="35">
        <f t="shared" si="10"/>
        <v>59.93</v>
      </c>
      <c r="CP6" s="35">
        <f t="shared" si="10"/>
        <v>56.02</v>
      </c>
      <c r="CQ6" s="35">
        <f t="shared" si="10"/>
        <v>49.77</v>
      </c>
      <c r="CR6" s="35">
        <f t="shared" si="10"/>
        <v>49.22</v>
      </c>
      <c r="CS6" s="35">
        <f t="shared" si="10"/>
        <v>49.08</v>
      </c>
      <c r="CT6" s="35">
        <f t="shared" si="10"/>
        <v>49.32</v>
      </c>
      <c r="CU6" s="35">
        <f t="shared" si="10"/>
        <v>50.24</v>
      </c>
      <c r="CV6" s="34" t="str">
        <f>IF(CV7="","",IF(CV7="-","【-】","【"&amp;SUBSTITUTE(TEXT(CV7,"#,##0.00"),"-","△")&amp;"】"))</f>
        <v>【60.41】</v>
      </c>
      <c r="CW6" s="35">
        <f>IF(CW7="",NA(),CW7)</f>
        <v>78.290000000000006</v>
      </c>
      <c r="CX6" s="35">
        <f t="shared" ref="CX6:DF6" si="11">IF(CX7="",NA(),CX7)</f>
        <v>77.87</v>
      </c>
      <c r="CY6" s="35">
        <f t="shared" si="11"/>
        <v>72.540000000000006</v>
      </c>
      <c r="CZ6" s="35">
        <f t="shared" si="11"/>
        <v>72.55</v>
      </c>
      <c r="DA6" s="35">
        <f t="shared" si="11"/>
        <v>77.58</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31.75</v>
      </c>
      <c r="DI6" s="35">
        <f t="shared" ref="DI6:DQ6" si="12">IF(DI7="",NA(),DI7)</f>
        <v>37.25</v>
      </c>
      <c r="DJ6" s="35">
        <f t="shared" si="12"/>
        <v>38.76</v>
      </c>
      <c r="DK6" s="35">
        <f t="shared" si="12"/>
        <v>40.56</v>
      </c>
      <c r="DL6" s="35">
        <f t="shared" si="12"/>
        <v>42.37</v>
      </c>
      <c r="DM6" s="35">
        <f t="shared" si="12"/>
        <v>36.43</v>
      </c>
      <c r="DN6" s="35">
        <f t="shared" si="12"/>
        <v>46.12</v>
      </c>
      <c r="DO6" s="35">
        <f t="shared" si="12"/>
        <v>47.44</v>
      </c>
      <c r="DP6" s="35">
        <f t="shared" si="12"/>
        <v>48.3</v>
      </c>
      <c r="DQ6" s="35">
        <f t="shared" si="12"/>
        <v>45.14</v>
      </c>
      <c r="DR6" s="34" t="str">
        <f>IF(DR7="","",IF(DR7="-","【-】","【"&amp;SUBSTITUTE(TEXT(DR7,"#,##0.00"),"-","△")&amp;"】"))</f>
        <v>【48.12】</v>
      </c>
      <c r="DS6" s="35">
        <f>IF(DS7="",NA(),DS7)</f>
        <v>6.33</v>
      </c>
      <c r="DT6" s="35">
        <f t="shared" ref="DT6:EB6" si="13">IF(DT7="",NA(),DT7)</f>
        <v>8.4700000000000006</v>
      </c>
      <c r="DU6" s="35">
        <f t="shared" si="13"/>
        <v>9.6999999999999993</v>
      </c>
      <c r="DV6" s="35">
        <f t="shared" si="13"/>
        <v>12.38</v>
      </c>
      <c r="DW6" s="35">
        <f t="shared" si="13"/>
        <v>12</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0.7</v>
      </c>
      <c r="EE6" s="35">
        <f t="shared" ref="EE6:EM6" si="14">IF(EE7="",NA(),EE7)</f>
        <v>0.89</v>
      </c>
      <c r="EF6" s="35">
        <f t="shared" si="14"/>
        <v>0.2</v>
      </c>
      <c r="EG6" s="35">
        <f t="shared" si="14"/>
        <v>0.54</v>
      </c>
      <c r="EH6" s="35">
        <f t="shared" si="14"/>
        <v>0.56000000000000005</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203840</v>
      </c>
      <c r="D7" s="37">
        <v>46</v>
      </c>
      <c r="E7" s="37">
        <v>1</v>
      </c>
      <c r="F7" s="37">
        <v>0</v>
      </c>
      <c r="G7" s="37">
        <v>1</v>
      </c>
      <c r="H7" s="37" t="s">
        <v>104</v>
      </c>
      <c r="I7" s="37" t="s">
        <v>105</v>
      </c>
      <c r="J7" s="37" t="s">
        <v>106</v>
      </c>
      <c r="K7" s="37" t="s">
        <v>107</v>
      </c>
      <c r="L7" s="37" t="s">
        <v>108</v>
      </c>
      <c r="M7" s="37" t="s">
        <v>109</v>
      </c>
      <c r="N7" s="38" t="s">
        <v>110</v>
      </c>
      <c r="O7" s="38">
        <v>54.22</v>
      </c>
      <c r="P7" s="38">
        <v>98.81</v>
      </c>
      <c r="Q7" s="38">
        <v>4168</v>
      </c>
      <c r="R7" s="38">
        <v>9650</v>
      </c>
      <c r="S7" s="38">
        <v>86.96</v>
      </c>
      <c r="T7" s="38">
        <v>110.97</v>
      </c>
      <c r="U7" s="38">
        <v>9463</v>
      </c>
      <c r="V7" s="38">
        <v>26.24</v>
      </c>
      <c r="W7" s="38">
        <v>360.63</v>
      </c>
      <c r="X7" s="38">
        <v>92.62</v>
      </c>
      <c r="Y7" s="38">
        <v>102.08</v>
      </c>
      <c r="Z7" s="38">
        <v>103.02</v>
      </c>
      <c r="AA7" s="38">
        <v>107.16</v>
      </c>
      <c r="AB7" s="38">
        <v>107.45</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18495.55</v>
      </c>
      <c r="AU7" s="38">
        <v>374.56</v>
      </c>
      <c r="AV7" s="38">
        <v>380.59</v>
      </c>
      <c r="AW7" s="38">
        <v>359.6</v>
      </c>
      <c r="AX7" s="38">
        <v>337.3</v>
      </c>
      <c r="AY7" s="38">
        <v>1164.51</v>
      </c>
      <c r="AZ7" s="38">
        <v>434.72</v>
      </c>
      <c r="BA7" s="38">
        <v>416.14</v>
      </c>
      <c r="BB7" s="38">
        <v>371.89</v>
      </c>
      <c r="BC7" s="38">
        <v>293.23</v>
      </c>
      <c r="BD7" s="38">
        <v>264.33999999999997</v>
      </c>
      <c r="BE7" s="38">
        <v>920.99</v>
      </c>
      <c r="BF7" s="38">
        <v>895.69</v>
      </c>
      <c r="BG7" s="38">
        <v>867.69</v>
      </c>
      <c r="BH7" s="38">
        <v>826.56</v>
      </c>
      <c r="BI7" s="38">
        <v>788.52</v>
      </c>
      <c r="BJ7" s="38">
        <v>498.27</v>
      </c>
      <c r="BK7" s="38">
        <v>495.76</v>
      </c>
      <c r="BL7" s="38">
        <v>487.22</v>
      </c>
      <c r="BM7" s="38">
        <v>483.11</v>
      </c>
      <c r="BN7" s="38">
        <v>542.29999999999995</v>
      </c>
      <c r="BO7" s="38">
        <v>274.27</v>
      </c>
      <c r="BP7" s="38">
        <v>89.61</v>
      </c>
      <c r="BQ7" s="38">
        <v>99.3</v>
      </c>
      <c r="BR7" s="38">
        <v>100.85</v>
      </c>
      <c r="BS7" s="38">
        <v>105.15</v>
      </c>
      <c r="BT7" s="38">
        <v>105.92</v>
      </c>
      <c r="BU7" s="38">
        <v>90.64</v>
      </c>
      <c r="BV7" s="38">
        <v>93.66</v>
      </c>
      <c r="BW7" s="38">
        <v>92.76</v>
      </c>
      <c r="BX7" s="38">
        <v>93.28</v>
      </c>
      <c r="BY7" s="38">
        <v>87.51</v>
      </c>
      <c r="BZ7" s="38">
        <v>104.36</v>
      </c>
      <c r="CA7" s="38">
        <v>231.48</v>
      </c>
      <c r="CB7" s="38">
        <v>210.45</v>
      </c>
      <c r="CC7" s="38">
        <v>207.48</v>
      </c>
      <c r="CD7" s="38">
        <v>198.64</v>
      </c>
      <c r="CE7" s="38">
        <v>197.98</v>
      </c>
      <c r="CF7" s="38">
        <v>213.52</v>
      </c>
      <c r="CG7" s="38">
        <v>208.21</v>
      </c>
      <c r="CH7" s="38">
        <v>208.67</v>
      </c>
      <c r="CI7" s="38">
        <v>208.29</v>
      </c>
      <c r="CJ7" s="38">
        <v>218.42</v>
      </c>
      <c r="CK7" s="38">
        <v>165.71</v>
      </c>
      <c r="CL7" s="38">
        <v>55.61</v>
      </c>
      <c r="CM7" s="38">
        <v>54.67</v>
      </c>
      <c r="CN7" s="38">
        <v>58.93</v>
      </c>
      <c r="CO7" s="38">
        <v>59.93</v>
      </c>
      <c r="CP7" s="38">
        <v>56.02</v>
      </c>
      <c r="CQ7" s="38">
        <v>49.77</v>
      </c>
      <c r="CR7" s="38">
        <v>49.22</v>
      </c>
      <c r="CS7" s="38">
        <v>49.08</v>
      </c>
      <c r="CT7" s="38">
        <v>49.32</v>
      </c>
      <c r="CU7" s="38">
        <v>50.24</v>
      </c>
      <c r="CV7" s="38">
        <v>60.41</v>
      </c>
      <c r="CW7" s="38">
        <v>78.290000000000006</v>
      </c>
      <c r="CX7" s="38">
        <v>77.87</v>
      </c>
      <c r="CY7" s="38">
        <v>72.540000000000006</v>
      </c>
      <c r="CZ7" s="38">
        <v>72.55</v>
      </c>
      <c r="DA7" s="38">
        <v>77.58</v>
      </c>
      <c r="DB7" s="38">
        <v>79.98</v>
      </c>
      <c r="DC7" s="38">
        <v>79.48</v>
      </c>
      <c r="DD7" s="38">
        <v>79.3</v>
      </c>
      <c r="DE7" s="38">
        <v>79.34</v>
      </c>
      <c r="DF7" s="38">
        <v>78.650000000000006</v>
      </c>
      <c r="DG7" s="38">
        <v>89.93</v>
      </c>
      <c r="DH7" s="38">
        <v>31.75</v>
      </c>
      <c r="DI7" s="38">
        <v>37.25</v>
      </c>
      <c r="DJ7" s="38">
        <v>38.76</v>
      </c>
      <c r="DK7" s="38">
        <v>40.56</v>
      </c>
      <c r="DL7" s="38">
        <v>42.37</v>
      </c>
      <c r="DM7" s="38">
        <v>36.43</v>
      </c>
      <c r="DN7" s="38">
        <v>46.12</v>
      </c>
      <c r="DO7" s="38">
        <v>47.44</v>
      </c>
      <c r="DP7" s="38">
        <v>48.3</v>
      </c>
      <c r="DQ7" s="38">
        <v>45.14</v>
      </c>
      <c r="DR7" s="38">
        <v>48.12</v>
      </c>
      <c r="DS7" s="38">
        <v>6.33</v>
      </c>
      <c r="DT7" s="38">
        <v>8.4700000000000006</v>
      </c>
      <c r="DU7" s="38">
        <v>9.6999999999999993</v>
      </c>
      <c r="DV7" s="38">
        <v>12.38</v>
      </c>
      <c r="DW7" s="38">
        <v>12</v>
      </c>
      <c r="DX7" s="38">
        <v>8.7200000000000006</v>
      </c>
      <c r="DY7" s="38">
        <v>9.86</v>
      </c>
      <c r="DZ7" s="38">
        <v>11.16</v>
      </c>
      <c r="EA7" s="38">
        <v>12.43</v>
      </c>
      <c r="EB7" s="38">
        <v>13.58</v>
      </c>
      <c r="EC7" s="38">
        <v>15.89</v>
      </c>
      <c r="ED7" s="38">
        <v>0.7</v>
      </c>
      <c r="EE7" s="38">
        <v>0.89</v>
      </c>
      <c r="EF7" s="38">
        <v>0.2</v>
      </c>
      <c r="EG7" s="38">
        <v>0.54</v>
      </c>
      <c r="EH7" s="38">
        <v>0.56000000000000005</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2018-12-03T08:31:32Z</dcterms:created>
  <dcterms:modified xsi:type="dcterms:W3CDTF">2019-02-20T12:38:04Z</dcterms:modified>
  <cp:category/>
</cp:coreProperties>
</file>