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GhuEedrcBE+XPRYJlJFpMqHxUY/KRFjuJX4kQstRI2VTPyaa8zuTe/6uh6tEto1CCG8nCUa4X2zYzi+EaiDw==" workbookSaltValue="oKGR+UhlIe6GrjjJw0H5CQ=="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BZ51" i="4"/>
  <c r="GQ30" i="4"/>
  <c r="LT76" i="4"/>
  <c r="GQ51" i="4"/>
  <c r="LH30" i="4"/>
  <c r="BZ30" i="4"/>
  <c r="IE76" i="4"/>
  <c r="BG30" i="4"/>
  <c r="HP76" i="4"/>
  <c r="AV76" i="4"/>
  <c r="KO51" i="4"/>
  <c r="LE76" i="4"/>
  <c r="FX51" i="4"/>
  <c r="BG51" i="4"/>
  <c r="KO30" i="4"/>
  <c r="FX30" i="4"/>
  <c r="JV30" i="4"/>
  <c r="HA76" i="4"/>
  <c r="AN51" i="4"/>
  <c r="FE30" i="4"/>
  <c r="JV51" i="4"/>
  <c r="FE51" i="4"/>
  <c r="AN30" i="4"/>
  <c r="AG76" i="4"/>
  <c r="KP76" i="4"/>
  <c r="JC51" i="4"/>
  <c r="KA76" i="4"/>
  <c r="EL51" i="4"/>
  <c r="JC30" i="4"/>
  <c r="R76" i="4"/>
  <c r="GL76" i="4"/>
  <c r="U51" i="4"/>
  <c r="EL30" i="4"/>
  <c r="U30" i="4"/>
</calcChain>
</file>

<file path=xl/sharedStrings.xml><?xml version="1.0" encoding="utf-8"?>
<sst xmlns="http://schemas.openxmlformats.org/spreadsheetml/2006/main" count="287" uniqueCount="135">
  <si>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</si>
  <si>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</si>
  <si>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</si>
  <si>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</si>
  <si>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</si>
  <si>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</si>
  <si>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</si>
  <si>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</si>
  <si>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</si>
  <si>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</si>
  <si>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</si>
  <si>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</si>
  <si>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</si>
  <si>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</si>
  <si>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</si>
  <si>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</si>
  <si>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</si>
  <si>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</si>
  <si>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</si>
  <si>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</si>
  <si>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</si>
  <si>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</si>
  <si>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</si>
  <si>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</si>
  <si>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</si>
  <si>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</si>
  <si>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</si>
  <si>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</si>
  <si>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</si>
  <si>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</si>
  <si>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</si>
  <si>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</si>
  <si>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</si>
  <si>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</si>
  <si>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</si>
  <si>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</si>
  <si>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</si>
  <si>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</si>
  <si>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</si>
  <si>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</si>
  <si>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</si>
  <si>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</si>
  <si>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</si>
  <si>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</si>
  <si>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</si>
  <si>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</si>
  <si>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</si>
  <si>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</si>
  <si>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</si>
  <si>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</si>
  <si>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</si>
  <si>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</si>
  <si>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</si>
  <si>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</si>
  <si>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</si>
  <si>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</si>
  <si>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</si>
  <si>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</si>
  <si>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</si>
  <si>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</si>
  <si>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</si>
  <si>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</si>
  <si>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</si>
  <si>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</si>
  <si>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</si>
  <si>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</si>
  <si>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</si>
  <si>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</si>
  <si>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</si>
  <si>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</si>
  <si>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</si>
  <si>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</si>
  <si>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</si>
  <si>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</si>
  <si>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</si>
  <si>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</si>
  <si>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</si>
  <si>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</si>
  <si>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</si>
  <si>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</si>
  <si>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</si>
  <si>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</si>
  <si>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</si>
  <si>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</si>
  <si>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</si>
  <si>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</si>
  <si>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</si>
  <si>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</si>
  <si>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</si>
  <si>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</si>
  <si>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</si>
  <si>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</si>
  <si>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</si>
  <si>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</si>
  <si>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</si>
  <si>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</si>
  <si>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</si>
  <si>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</si>
  <si>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</si>
  <si>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</si>
  <si>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</si>
  <si>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</si>
  <si>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</si>
  <si>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</si>
  <si>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</si>
  <si>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</si>
  <si>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</si>
  <si>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</si>
  <si>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</si>
  <si>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</si>
  <si>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</si>
  <si>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</si>
  <si>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</si>
  <si>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下諏訪町</t>
  </si>
  <si>
    <t>下諏訪町四ツ角駐車場</t>
  </si>
  <si>
    <t>法非適用</t>
  </si>
  <si>
    <t>駐車場整備事業</t>
  </si>
  <si>
    <t>-</t>
  </si>
  <si>
    <t>Ａ３Ｂ１</t>
  </si>
  <si>
    <t>非設置</t>
  </si>
  <si>
    <t>該当数値なし</t>
  </si>
  <si>
    <t>都市計画駐車場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</si>
  <si>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</si>
  <si>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</si>
  <si>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</si>
  <si>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</si>
  <si>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</si>
  <si>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</si>
  <si>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</si>
  <si>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</si>
  <si>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</si>
  <si>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町による町道整備に合わせ、計画的に資金を積み立ててきた。H31年度に町の町道整備に合わせて駐車場整備を実施する予定としている。</t>
    <rPh sb="0" eb="1">
      <t>マチ</t>
    </rPh>
    <rPh sb="4" eb="6">
      <t>チョウドウ</t>
    </rPh>
    <rPh sb="6" eb="8">
      <t>セイビ</t>
    </rPh>
    <rPh sb="9" eb="10">
      <t>ア</t>
    </rPh>
    <rPh sb="13" eb="16">
      <t>ケイカクテキ</t>
    </rPh>
    <rPh sb="17" eb="19">
      <t>シキン</t>
    </rPh>
    <rPh sb="20" eb="21">
      <t>ツ</t>
    </rPh>
    <rPh sb="22" eb="23">
      <t>タ</t>
    </rPh>
    <rPh sb="31" eb="33">
      <t>ネンド</t>
    </rPh>
    <rPh sb="34" eb="35">
      <t>マチ</t>
    </rPh>
    <rPh sb="36" eb="38">
      <t>チョウドウ</t>
    </rPh>
    <rPh sb="38" eb="40">
      <t>セイビ</t>
    </rPh>
    <rPh sb="41" eb="42">
      <t>ア</t>
    </rPh>
    <rPh sb="45" eb="48">
      <t>チュウシャジョウ</t>
    </rPh>
    <rPh sb="48" eb="50">
      <t>セイビ</t>
    </rPh>
    <rPh sb="51" eb="53">
      <t>ジッシ</t>
    </rPh>
    <rPh sb="55" eb="57">
      <t>ヨテイ</t>
    </rPh>
    <phoneticPr fontId="5"/>
  </si>
  <si>
    <t>近年は、収益の低下が徐々に進行しており、H29年度は赤字となった。月極め駐車車両の減少が主因と考えられ、周辺商店の廃業等による月極め契約解除が背景にあると思われる。現状は、他会計補助金比率0%、駐車台数1台当たりの他会計補助金額ともに0円であり、他会計への依存はないが、今後の経営改善が必要と考える。</t>
    <rPh sb="0" eb="2">
      <t>キンネン</t>
    </rPh>
    <rPh sb="4" eb="6">
      <t>シュウエキ</t>
    </rPh>
    <rPh sb="7" eb="9">
      <t>テイカ</t>
    </rPh>
    <rPh sb="10" eb="12">
      <t>ジョジョ</t>
    </rPh>
    <rPh sb="13" eb="15">
      <t>シンコウ</t>
    </rPh>
    <rPh sb="23" eb="25">
      <t>ネンド</t>
    </rPh>
    <rPh sb="26" eb="28">
      <t>アカジ</t>
    </rPh>
    <rPh sb="33" eb="35">
      <t>ツキギ</t>
    </rPh>
    <rPh sb="36" eb="38">
      <t>チュウシャ</t>
    </rPh>
    <rPh sb="38" eb="40">
      <t>シャリョウ</t>
    </rPh>
    <rPh sb="41" eb="43">
      <t>ゲンショウ</t>
    </rPh>
    <rPh sb="44" eb="46">
      <t>シュイン</t>
    </rPh>
    <rPh sb="47" eb="48">
      <t>カンガ</t>
    </rPh>
    <rPh sb="52" eb="54">
      <t>シュウヘン</t>
    </rPh>
    <rPh sb="54" eb="56">
      <t>ショウテン</t>
    </rPh>
    <rPh sb="57" eb="59">
      <t>ハイギョウ</t>
    </rPh>
    <rPh sb="59" eb="60">
      <t>トウ</t>
    </rPh>
    <rPh sb="63" eb="65">
      <t>ツキギ</t>
    </rPh>
    <rPh sb="66" eb="68">
      <t>ケイヤク</t>
    </rPh>
    <rPh sb="68" eb="70">
      <t>カイジョ</t>
    </rPh>
    <rPh sb="77" eb="78">
      <t>オモ</t>
    </rPh>
    <rPh sb="82" eb="84">
      <t>ゲンジョウ</t>
    </rPh>
    <rPh sb="86" eb="87">
      <t>タ</t>
    </rPh>
    <rPh sb="87" eb="89">
      <t>カイケイ</t>
    </rPh>
    <rPh sb="89" eb="92">
      <t>ホジョキン</t>
    </rPh>
    <rPh sb="92" eb="94">
      <t>ヒリツ</t>
    </rPh>
    <rPh sb="97" eb="99">
      <t>チュウシャ</t>
    </rPh>
    <rPh sb="99" eb="101">
      <t>ダイスウ</t>
    </rPh>
    <rPh sb="103" eb="104">
      <t>ア</t>
    </rPh>
    <rPh sb="107" eb="108">
      <t>ホカ</t>
    </rPh>
    <rPh sb="108" eb="110">
      <t>カイケイ</t>
    </rPh>
    <rPh sb="110" eb="113">
      <t>ホジョキン</t>
    </rPh>
    <rPh sb="113" eb="114">
      <t>ガク</t>
    </rPh>
    <rPh sb="118" eb="119">
      <t>エン</t>
    </rPh>
    <rPh sb="123" eb="124">
      <t>ホカ</t>
    </rPh>
    <rPh sb="124" eb="126">
      <t>カイケイ</t>
    </rPh>
    <rPh sb="128" eb="130">
      <t>イゾン</t>
    </rPh>
    <rPh sb="135" eb="137">
      <t>コンゴ</t>
    </rPh>
    <phoneticPr fontId="5"/>
  </si>
  <si>
    <t>稼働率は横ばい、もしくは減少傾向にあり月極め駐車車両の減少が主因と考える。周辺の月極め駐車需要の低下が背景にあると考える。</t>
    <rPh sb="0" eb="3">
      <t>カドウリツ</t>
    </rPh>
    <rPh sb="4" eb="5">
      <t>ヨコ</t>
    </rPh>
    <rPh sb="12" eb="14">
      <t>ゲンショウ</t>
    </rPh>
    <rPh sb="14" eb="16">
      <t>ケイコウ</t>
    </rPh>
    <rPh sb="19" eb="21">
      <t>ツキギ</t>
    </rPh>
    <rPh sb="22" eb="24">
      <t>チュウシャ</t>
    </rPh>
    <rPh sb="24" eb="26">
      <t>シャリョウ</t>
    </rPh>
    <rPh sb="27" eb="29">
      <t>ゲンショウ</t>
    </rPh>
    <rPh sb="33" eb="34">
      <t>カンガ</t>
    </rPh>
    <rPh sb="37" eb="39">
      <t>シュウヘン</t>
    </rPh>
    <rPh sb="40" eb="42">
      <t>ツキギ</t>
    </rPh>
    <rPh sb="43" eb="45">
      <t>チュウシャ</t>
    </rPh>
    <rPh sb="45" eb="47">
      <t>ジュヨウ</t>
    </rPh>
    <rPh sb="48" eb="50">
      <t>テイカ</t>
    </rPh>
    <rPh sb="57" eb="58">
      <t>カンガ</t>
    </rPh>
    <phoneticPr fontId="5"/>
  </si>
  <si>
    <t>一般（観光客等）の短時間の一時駐車利用については、利用台数の増加が見られるものの、商店利用者の駐車や、月極め駐車の利用者の減少が顕著である。H30年度から、月極め利用料金を周辺の駐車場と同水準に値下げしたものの、利用数の増加には繋がっておらず、周辺の月極め駐車需要の低下が背景にあると考える。
当該駐車場は、町の管理施設であることから、周辺の町関連施設等の駐車場として、または町等で主催するイベントの会場等として、利用料金を減免して利用を許可していたが、収益等の状況や独立採算性を鑑み、H31年度(2019年度)からは利用料を徴収することとし、収益の改善に繋げていく。</t>
    <rPh sb="0" eb="2">
      <t>イッパン</t>
    </rPh>
    <rPh sb="3" eb="6">
      <t>カンコウキャク</t>
    </rPh>
    <rPh sb="6" eb="7">
      <t>トウ</t>
    </rPh>
    <rPh sb="9" eb="12">
      <t>タンジカン</t>
    </rPh>
    <rPh sb="13" eb="15">
      <t>イチジ</t>
    </rPh>
    <rPh sb="15" eb="17">
      <t>チュウシャ</t>
    </rPh>
    <rPh sb="17" eb="19">
      <t>リヨウ</t>
    </rPh>
    <rPh sb="25" eb="27">
      <t>リヨウ</t>
    </rPh>
    <rPh sb="27" eb="29">
      <t>ダイスウ</t>
    </rPh>
    <rPh sb="30" eb="32">
      <t>ゾウカ</t>
    </rPh>
    <rPh sb="33" eb="34">
      <t>ミ</t>
    </rPh>
    <rPh sb="41" eb="43">
      <t>ショウテン</t>
    </rPh>
    <rPh sb="43" eb="46">
      <t>リヨウシャ</t>
    </rPh>
    <rPh sb="47" eb="49">
      <t>チュウシャ</t>
    </rPh>
    <rPh sb="51" eb="53">
      <t>ツキギ</t>
    </rPh>
    <rPh sb="54" eb="56">
      <t>チュウシャ</t>
    </rPh>
    <rPh sb="57" eb="60">
      <t>リヨウシャ</t>
    </rPh>
    <rPh sb="61" eb="63">
      <t>ゲンショウ</t>
    </rPh>
    <rPh sb="64" eb="66">
      <t>ケンチョ</t>
    </rPh>
    <rPh sb="73" eb="74">
      <t>ネン</t>
    </rPh>
    <rPh sb="74" eb="75">
      <t>ド</t>
    </rPh>
    <rPh sb="78" eb="80">
      <t>ツキギ</t>
    </rPh>
    <rPh sb="81" eb="83">
      <t>リヨウ</t>
    </rPh>
    <rPh sb="83" eb="85">
      <t>リョウキン</t>
    </rPh>
    <rPh sb="86" eb="88">
      <t>シュウヘン</t>
    </rPh>
    <rPh sb="89" eb="92">
      <t>チュウシャジョウ</t>
    </rPh>
    <rPh sb="93" eb="96">
      <t>ドウスイジュン</t>
    </rPh>
    <rPh sb="97" eb="99">
      <t>ネサ</t>
    </rPh>
    <rPh sb="106" eb="109">
      <t>リヨウスウ</t>
    </rPh>
    <rPh sb="110" eb="112">
      <t>ゾウカ</t>
    </rPh>
    <rPh sb="114" eb="115">
      <t>ツナ</t>
    </rPh>
    <rPh sb="122" eb="124">
      <t>シュウヘン</t>
    </rPh>
    <rPh sb="125" eb="127">
      <t>ツキギ</t>
    </rPh>
    <rPh sb="128" eb="130">
      <t>チュウシャ</t>
    </rPh>
    <rPh sb="130" eb="132">
      <t>ジュヨウ</t>
    </rPh>
    <rPh sb="133" eb="135">
      <t>テイカ</t>
    </rPh>
    <rPh sb="136" eb="138">
      <t>ハイケイ</t>
    </rPh>
    <rPh sb="142" eb="143">
      <t>カンガ</t>
    </rPh>
    <rPh sb="147" eb="149">
      <t>トウガイ</t>
    </rPh>
    <rPh sb="149" eb="152">
      <t>チュウシャジョウ</t>
    </rPh>
    <rPh sb="154" eb="155">
      <t>マチ</t>
    </rPh>
    <rPh sb="156" eb="158">
      <t>カンリ</t>
    </rPh>
    <rPh sb="158" eb="160">
      <t>シセツ</t>
    </rPh>
    <rPh sb="168" eb="170">
      <t>シュウヘン</t>
    </rPh>
    <rPh sb="171" eb="172">
      <t>マチ</t>
    </rPh>
    <rPh sb="172" eb="174">
      <t>カンレン</t>
    </rPh>
    <rPh sb="174" eb="176">
      <t>シセツ</t>
    </rPh>
    <rPh sb="176" eb="177">
      <t>トウ</t>
    </rPh>
    <rPh sb="178" eb="181">
      <t>チュウシャジョウ</t>
    </rPh>
    <rPh sb="188" eb="189">
      <t>マチ</t>
    </rPh>
    <rPh sb="189" eb="190">
      <t>トウ</t>
    </rPh>
    <rPh sb="191" eb="193">
      <t>シュサイ</t>
    </rPh>
    <rPh sb="200" eb="202">
      <t>カイジョウ</t>
    </rPh>
    <rPh sb="202" eb="203">
      <t>トウ</t>
    </rPh>
    <rPh sb="207" eb="209">
      <t>リヨウ</t>
    </rPh>
    <rPh sb="209" eb="211">
      <t>リョウキン</t>
    </rPh>
    <rPh sb="212" eb="214">
      <t>ゲンメン</t>
    </rPh>
    <rPh sb="216" eb="218">
      <t>リヨウ</t>
    </rPh>
    <rPh sb="219" eb="221">
      <t>キョカ</t>
    </rPh>
    <rPh sb="227" eb="229">
      <t>シュウエキ</t>
    </rPh>
    <rPh sb="229" eb="230">
      <t>トウ</t>
    </rPh>
    <rPh sb="231" eb="233">
      <t>ジョウキョウ</t>
    </rPh>
    <rPh sb="234" eb="236">
      <t>ドクリツ</t>
    </rPh>
    <rPh sb="240" eb="241">
      <t>カンガ</t>
    </rPh>
    <rPh sb="246" eb="248">
      <t>ネンド</t>
    </rPh>
    <rPh sb="253" eb="255">
      <t>ネンド</t>
    </rPh>
    <rPh sb="259" eb="262">
      <t>リヨウリョウ</t>
    </rPh>
    <rPh sb="263" eb="265">
      <t>チョウシュウ</t>
    </rPh>
    <rPh sb="272" eb="274">
      <t>シュウエキ</t>
    </rPh>
    <rPh sb="275" eb="277">
      <t>カイゼン</t>
    </rPh>
    <rPh sb="278" eb="279">
      <t>ツナ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</si>
</sst>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108.3</c:v>
                </c:pt>
                <c:pt idx="1">
                  <c:v>115.2</c:v>
                </c:pt>
                <c:pt idx="2">
                  <c:v>112.4</c:v>
                </c:pt>
                <c:pt idx="3">
                  <c:v>100.6</c:v>
                </c:pt>
                <c:pt idx="4">
                  <c:v>94</c:v>
                </c:pt>
              </c:numCache>
            </c:numRef>
          </c:val>
          <c:extLst xmlns:c16r2="http://schemas.microsoft.com/office/drawing/2015/06/chart">
            <c:ext xmlns:c16="http://schemas.microsoft.com/office/drawing/2014/chart" uri="{C3380CC4-5D6E-409C-BE32-E72D297353CC}">
              <c16:uniqueId val="{00000000-56E1-4AF0-B5F6-8088B5FD240F}"/>
            </c:ext>
          </c:extLst>
        </c:ser>
        <c:dLbls>
          <c:showLegendKey val="0"/>
          <c:showVal val="0"/>
          <c:showCatName val="0"/>
          <c:showSerName val="0"/>
          <c:showPercent val="0"/>
          <c:showBubbleSize val="0"/>
        </c:dLbls>
        <c:gapWidth val="150"/>
        <c:axId val="45993344"/>
        <c:axId val="8324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56E1-4AF0-B5F6-8088B5FD240F}"/>
            </c:ext>
          </c:extLst>
        </c:ser>
        <c:dLbls>
          <c:showLegendKey val="0"/>
          <c:showVal val="0"/>
          <c:showCatName val="0"/>
          <c:showSerName val="0"/>
          <c:showPercent val="0"/>
          <c:showBubbleSize val="0"/>
        </c:dLbls>
        <c:marker val="1"/>
        <c:smooth val="0"/>
        <c:axId val="45993344"/>
        <c:axId val="83243008"/>
      </c:lineChart>
      <c:dateAx>
        <c:axId val="45993344"/>
        <c:scaling>
          <c:orientation val="minMax"/>
        </c:scaling>
        <c:delete val="1"/>
        <c:axPos val="b"/>
        <c:numFmt formatCode="ge" sourceLinked="1"/>
        <c:majorTickMark val="none"/>
        <c:minorTickMark val="none"/>
        <c:tickLblPos val="none"/>
        <c:crossAx val="83243008"/>
        <c:crosses val="autoZero"/>
        <c:auto val="1"/>
        <c:lblOffset val="100"/>
        <c:baseTimeUnit val="years"/>
      </c:dateAx>
      <c:valAx>
        <c:axId val="8324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9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94-4F7E-AE64-5BF6B9E78D80}"/>
            </c:ext>
          </c:extLst>
        </c:ser>
        <c:dLbls>
          <c:showLegendKey val="0"/>
          <c:showVal val="0"/>
          <c:showCatName val="0"/>
          <c:showSerName val="0"/>
          <c:showPercent val="0"/>
          <c:showBubbleSize val="0"/>
        </c:dLbls>
        <c:gapWidth val="150"/>
        <c:axId val="85584896"/>
        <c:axId val="8559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DA94-4F7E-AE64-5BF6B9E78D80}"/>
            </c:ext>
          </c:extLst>
        </c:ser>
        <c:dLbls>
          <c:showLegendKey val="0"/>
          <c:showVal val="0"/>
          <c:showCatName val="0"/>
          <c:showSerName val="0"/>
          <c:showPercent val="0"/>
          <c:showBubbleSize val="0"/>
        </c:dLbls>
        <c:marker val="1"/>
        <c:smooth val="0"/>
        <c:axId val="85584896"/>
        <c:axId val="85597568"/>
      </c:lineChart>
      <c:dateAx>
        <c:axId val="85584896"/>
        <c:scaling>
          <c:orientation val="minMax"/>
        </c:scaling>
        <c:delete val="1"/>
        <c:axPos val="b"/>
        <c:numFmt formatCode="ge" sourceLinked="1"/>
        <c:majorTickMark val="none"/>
        <c:minorTickMark val="none"/>
        <c:tickLblPos val="none"/>
        <c:crossAx val="85597568"/>
        <c:crosses val="autoZero"/>
        <c:auto val="1"/>
        <c:lblOffset val="100"/>
        <c:baseTimeUnit val="years"/>
      </c:dateAx>
      <c:valAx>
        <c:axId val="8559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58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FFF-4358-84DC-18D11D4E19E9}"/>
            </c:ext>
          </c:extLst>
        </c:ser>
        <c:dLbls>
          <c:showLegendKey val="0"/>
          <c:showVal val="0"/>
          <c:showCatName val="0"/>
          <c:showSerName val="0"/>
          <c:showPercent val="0"/>
          <c:showBubbleSize val="0"/>
        </c:dLbls>
        <c:gapWidth val="150"/>
        <c:axId val="85652608"/>
        <c:axId val="856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FFF-4358-84DC-18D11D4E19E9}"/>
            </c:ext>
          </c:extLst>
        </c:ser>
        <c:dLbls>
          <c:showLegendKey val="0"/>
          <c:showVal val="0"/>
          <c:showCatName val="0"/>
          <c:showSerName val="0"/>
          <c:showPercent val="0"/>
          <c:showBubbleSize val="0"/>
        </c:dLbls>
        <c:marker val="1"/>
        <c:smooth val="0"/>
        <c:axId val="85652608"/>
        <c:axId val="85654528"/>
      </c:lineChart>
      <c:dateAx>
        <c:axId val="85652608"/>
        <c:scaling>
          <c:orientation val="minMax"/>
        </c:scaling>
        <c:delete val="1"/>
        <c:axPos val="b"/>
        <c:numFmt formatCode="ge" sourceLinked="1"/>
        <c:majorTickMark val="none"/>
        <c:minorTickMark val="none"/>
        <c:tickLblPos val="none"/>
        <c:crossAx val="85654528"/>
        <c:crosses val="autoZero"/>
        <c:auto val="1"/>
        <c:lblOffset val="100"/>
        <c:baseTimeUnit val="years"/>
      </c:dateAx>
      <c:valAx>
        <c:axId val="8565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65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ED6-4871-8BCC-507F16BF18DC}"/>
            </c:ext>
          </c:extLst>
        </c:ser>
        <c:dLbls>
          <c:showLegendKey val="0"/>
          <c:showVal val="0"/>
          <c:showCatName val="0"/>
          <c:showSerName val="0"/>
          <c:showPercent val="0"/>
          <c:showBubbleSize val="0"/>
        </c:dLbls>
        <c:gapWidth val="150"/>
        <c:axId val="86749952"/>
        <c:axId val="867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ED6-4871-8BCC-507F16BF18DC}"/>
            </c:ext>
          </c:extLst>
        </c:ser>
        <c:dLbls>
          <c:showLegendKey val="0"/>
          <c:showVal val="0"/>
          <c:showCatName val="0"/>
          <c:showSerName val="0"/>
          <c:showPercent val="0"/>
          <c:showBubbleSize val="0"/>
        </c:dLbls>
        <c:marker val="1"/>
        <c:smooth val="0"/>
        <c:axId val="86749952"/>
        <c:axId val="86751872"/>
      </c:lineChart>
      <c:dateAx>
        <c:axId val="86749952"/>
        <c:scaling>
          <c:orientation val="minMax"/>
        </c:scaling>
        <c:delete val="1"/>
        <c:axPos val="b"/>
        <c:numFmt formatCode="ge" sourceLinked="1"/>
        <c:majorTickMark val="none"/>
        <c:minorTickMark val="none"/>
        <c:tickLblPos val="none"/>
        <c:crossAx val="86751872"/>
        <c:crosses val="autoZero"/>
        <c:auto val="1"/>
        <c:lblOffset val="100"/>
        <c:baseTimeUnit val="years"/>
      </c:dateAx>
      <c:valAx>
        <c:axId val="8675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6C1-43C1-9339-4E6D9C08E99E}"/>
            </c:ext>
          </c:extLst>
        </c:ser>
        <c:dLbls>
          <c:showLegendKey val="0"/>
          <c:showVal val="0"/>
          <c:showCatName val="0"/>
          <c:showSerName val="0"/>
          <c:showPercent val="0"/>
          <c:showBubbleSize val="0"/>
        </c:dLbls>
        <c:gapWidth val="150"/>
        <c:axId val="86837120"/>
        <c:axId val="868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F6C1-43C1-9339-4E6D9C08E99E}"/>
            </c:ext>
          </c:extLst>
        </c:ser>
        <c:dLbls>
          <c:showLegendKey val="0"/>
          <c:showVal val="0"/>
          <c:showCatName val="0"/>
          <c:showSerName val="0"/>
          <c:showPercent val="0"/>
          <c:showBubbleSize val="0"/>
        </c:dLbls>
        <c:marker val="1"/>
        <c:smooth val="0"/>
        <c:axId val="86837120"/>
        <c:axId val="86855680"/>
      </c:lineChart>
      <c:dateAx>
        <c:axId val="86837120"/>
        <c:scaling>
          <c:orientation val="minMax"/>
        </c:scaling>
        <c:delete val="1"/>
        <c:axPos val="b"/>
        <c:numFmt formatCode="ge" sourceLinked="1"/>
        <c:majorTickMark val="none"/>
        <c:minorTickMark val="none"/>
        <c:tickLblPos val="none"/>
        <c:crossAx val="86855680"/>
        <c:crosses val="autoZero"/>
        <c:auto val="1"/>
        <c:lblOffset val="100"/>
        <c:baseTimeUnit val="years"/>
      </c:dateAx>
      <c:valAx>
        <c:axId val="8685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3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EE-4EB9-A01B-149C06037966}"/>
            </c:ext>
          </c:extLst>
        </c:ser>
        <c:dLbls>
          <c:showLegendKey val="0"/>
          <c:showVal val="0"/>
          <c:showCatName val="0"/>
          <c:showSerName val="0"/>
          <c:showPercent val="0"/>
          <c:showBubbleSize val="0"/>
        </c:dLbls>
        <c:gapWidth val="150"/>
        <c:axId val="86898560"/>
        <c:axId val="869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B9EE-4EB9-A01B-149C06037966}"/>
            </c:ext>
          </c:extLst>
        </c:ser>
        <c:dLbls>
          <c:showLegendKey val="0"/>
          <c:showVal val="0"/>
          <c:showCatName val="0"/>
          <c:showSerName val="0"/>
          <c:showPercent val="0"/>
          <c:showBubbleSize val="0"/>
        </c:dLbls>
        <c:marker val="1"/>
        <c:smooth val="0"/>
        <c:axId val="86898560"/>
        <c:axId val="86904832"/>
      </c:lineChart>
      <c:dateAx>
        <c:axId val="86898560"/>
        <c:scaling>
          <c:orientation val="minMax"/>
        </c:scaling>
        <c:delete val="1"/>
        <c:axPos val="b"/>
        <c:numFmt formatCode="ge" sourceLinked="1"/>
        <c:majorTickMark val="none"/>
        <c:minorTickMark val="none"/>
        <c:tickLblPos val="none"/>
        <c:crossAx val="86904832"/>
        <c:crosses val="autoZero"/>
        <c:auto val="1"/>
        <c:lblOffset val="100"/>
        <c:baseTimeUnit val="years"/>
      </c:dateAx>
      <c:valAx>
        <c:axId val="8690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89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60.7</c:v>
                </c:pt>
                <c:pt idx="1">
                  <c:v>62.6</c:v>
                </c:pt>
                <c:pt idx="2">
                  <c:v>63.8</c:v>
                </c:pt>
                <c:pt idx="3">
                  <c:v>60.7</c:v>
                </c:pt>
                <c:pt idx="4">
                  <c:v>55.8</c:v>
                </c:pt>
              </c:numCache>
            </c:numRef>
          </c:val>
          <c:extLst xmlns:c16r2="http://schemas.microsoft.com/office/drawing/2015/06/chart">
            <c:ext xmlns:c16="http://schemas.microsoft.com/office/drawing/2014/chart" uri="{C3380CC4-5D6E-409C-BE32-E72D297353CC}">
              <c16:uniqueId val="{00000000-8554-49EA-A0F7-E6778E961559}"/>
            </c:ext>
          </c:extLst>
        </c:ser>
        <c:dLbls>
          <c:showLegendKey val="0"/>
          <c:showVal val="0"/>
          <c:showCatName val="0"/>
          <c:showSerName val="0"/>
          <c:showPercent val="0"/>
          <c:showBubbleSize val="0"/>
        </c:dLbls>
        <c:gapWidth val="150"/>
        <c:axId val="86947328"/>
        <c:axId val="869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8554-49EA-A0F7-E6778E961559}"/>
            </c:ext>
          </c:extLst>
        </c:ser>
        <c:dLbls>
          <c:showLegendKey val="0"/>
          <c:showVal val="0"/>
          <c:showCatName val="0"/>
          <c:showSerName val="0"/>
          <c:showPercent val="0"/>
          <c:showBubbleSize val="0"/>
        </c:dLbls>
        <c:marker val="1"/>
        <c:smooth val="0"/>
        <c:axId val="86947328"/>
        <c:axId val="86949248"/>
      </c:lineChart>
      <c:dateAx>
        <c:axId val="86947328"/>
        <c:scaling>
          <c:orientation val="minMax"/>
        </c:scaling>
        <c:delete val="1"/>
        <c:axPos val="b"/>
        <c:numFmt formatCode="ge" sourceLinked="1"/>
        <c:majorTickMark val="none"/>
        <c:minorTickMark val="none"/>
        <c:tickLblPos val="none"/>
        <c:crossAx val="86949248"/>
        <c:crosses val="autoZero"/>
        <c:auto val="1"/>
        <c:lblOffset val="100"/>
        <c:baseTimeUnit val="years"/>
      </c:dateAx>
      <c:valAx>
        <c:axId val="8694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7.7</c:v>
                </c:pt>
                <c:pt idx="1">
                  <c:v>13.2</c:v>
                </c:pt>
                <c:pt idx="2">
                  <c:v>11</c:v>
                </c:pt>
                <c:pt idx="3">
                  <c:v>0.6</c:v>
                </c:pt>
                <c:pt idx="4">
                  <c:v>-6.4</c:v>
                </c:pt>
              </c:numCache>
            </c:numRef>
          </c:val>
          <c:extLst xmlns:c16r2="http://schemas.microsoft.com/office/drawing/2015/06/chart">
            <c:ext xmlns:c16="http://schemas.microsoft.com/office/drawing/2014/chart" uri="{C3380CC4-5D6E-409C-BE32-E72D297353CC}">
              <c16:uniqueId val="{00000000-1D83-48E7-9AE3-554A4D67E6B0}"/>
            </c:ext>
          </c:extLst>
        </c:ser>
        <c:dLbls>
          <c:showLegendKey val="0"/>
          <c:showVal val="0"/>
          <c:showCatName val="0"/>
          <c:showSerName val="0"/>
          <c:showPercent val="0"/>
          <c:showBubbleSize val="0"/>
        </c:dLbls>
        <c:gapWidth val="150"/>
        <c:axId val="87000192"/>
        <c:axId val="870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1D83-48E7-9AE3-554A4D67E6B0}"/>
            </c:ext>
          </c:extLst>
        </c:ser>
        <c:dLbls>
          <c:showLegendKey val="0"/>
          <c:showVal val="0"/>
          <c:showCatName val="0"/>
          <c:showSerName val="0"/>
          <c:showPercent val="0"/>
          <c:showBubbleSize val="0"/>
        </c:dLbls>
        <c:marker val="1"/>
        <c:smooth val="0"/>
        <c:axId val="87000192"/>
        <c:axId val="87002112"/>
      </c:lineChart>
      <c:dateAx>
        <c:axId val="87000192"/>
        <c:scaling>
          <c:orientation val="minMax"/>
        </c:scaling>
        <c:delete val="1"/>
        <c:axPos val="b"/>
        <c:numFmt formatCode="ge" sourceLinked="1"/>
        <c:majorTickMark val="none"/>
        <c:minorTickMark val="none"/>
        <c:tickLblPos val="none"/>
        <c:crossAx val="87002112"/>
        <c:crosses val="autoZero"/>
        <c:auto val="1"/>
        <c:lblOffset val="100"/>
        <c:baseTimeUnit val="years"/>
      </c:dateAx>
      <c:valAx>
        <c:axId val="8700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0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499</c:v>
                </c:pt>
                <c:pt idx="1">
                  <c:v>859</c:v>
                </c:pt>
                <c:pt idx="2">
                  <c:v>717</c:v>
                </c:pt>
                <c:pt idx="3">
                  <c:v>32</c:v>
                </c:pt>
                <c:pt idx="4">
                  <c:v>-339</c:v>
                </c:pt>
              </c:numCache>
            </c:numRef>
          </c:val>
          <c:extLst xmlns:c16r2="http://schemas.microsoft.com/office/drawing/2015/06/chart">
            <c:ext xmlns:c16="http://schemas.microsoft.com/office/drawing/2014/chart" uri="{C3380CC4-5D6E-409C-BE32-E72D297353CC}">
              <c16:uniqueId val="{00000000-06E2-48DD-B5B3-F141EC5D8485}"/>
            </c:ext>
          </c:extLst>
        </c:ser>
        <c:dLbls>
          <c:showLegendKey val="0"/>
          <c:showVal val="0"/>
          <c:showCatName val="0"/>
          <c:showSerName val="0"/>
          <c:showPercent val="0"/>
          <c:showBubbleSize val="0"/>
        </c:dLbls>
        <c:gapWidth val="150"/>
        <c:axId val="87179648"/>
        <c:axId val="8718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06E2-48DD-B5B3-F141EC5D8485}"/>
            </c:ext>
          </c:extLst>
        </c:ser>
        <c:dLbls>
          <c:showLegendKey val="0"/>
          <c:showVal val="0"/>
          <c:showCatName val="0"/>
          <c:showSerName val="0"/>
          <c:showPercent val="0"/>
          <c:showBubbleSize val="0"/>
        </c:dLbls>
        <c:marker val="1"/>
        <c:smooth val="0"/>
        <c:axId val="87179648"/>
        <c:axId val="87181568"/>
      </c:lineChart>
      <c:dateAx>
        <c:axId val="87179648"/>
        <c:scaling>
          <c:orientation val="minMax"/>
        </c:scaling>
        <c:delete val="1"/>
        <c:axPos val="b"/>
        <c:numFmt formatCode="ge" sourceLinked="1"/>
        <c:majorTickMark val="none"/>
        <c:minorTickMark val="none"/>
        <c:tickLblPos val="none"/>
        <c:crossAx val="87181568"/>
        <c:crosses val="autoZero"/>
        <c:auto val="1"/>
        <c:lblOffset val="100"/>
        <c:baseTimeUnit val="years"/>
      </c:dateAx>
      <c:valAx>
        <c:axId val="8718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17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長野県下諏訪町　下諏訪町四ツ角駐車場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4400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163</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660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132</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108.3</v>
      </c>
      <c r="V31" s="110"/>
      <c r="W31" s="110"/>
      <c r="X31" s="110"/>
      <c r="Y31" s="110"/>
      <c r="Z31" s="110"/>
      <c r="AA31" s="110"/>
      <c r="AB31" s="110"/>
      <c r="AC31" s="110"/>
      <c r="AD31" s="110"/>
      <c r="AE31" s="110"/>
      <c r="AF31" s="110"/>
      <c r="AG31" s="110"/>
      <c r="AH31" s="110"/>
      <c r="AI31" s="110"/>
      <c r="AJ31" s="110"/>
      <c r="AK31" s="110"/>
      <c r="AL31" s="110"/>
      <c r="AM31" s="110"/>
      <c r="AN31" s="110">
        <f>データ!Z7</f>
        <v>115.2</v>
      </c>
      <c r="AO31" s="110"/>
      <c r="AP31" s="110"/>
      <c r="AQ31" s="110"/>
      <c r="AR31" s="110"/>
      <c r="AS31" s="110"/>
      <c r="AT31" s="110"/>
      <c r="AU31" s="110"/>
      <c r="AV31" s="110"/>
      <c r="AW31" s="110"/>
      <c r="AX31" s="110"/>
      <c r="AY31" s="110"/>
      <c r="AZ31" s="110"/>
      <c r="BA31" s="110"/>
      <c r="BB31" s="110"/>
      <c r="BC31" s="110"/>
      <c r="BD31" s="110"/>
      <c r="BE31" s="110"/>
      <c r="BF31" s="110"/>
      <c r="BG31" s="110">
        <f>データ!AA7</f>
        <v>112.4</v>
      </c>
      <c r="BH31" s="110"/>
      <c r="BI31" s="110"/>
      <c r="BJ31" s="110"/>
      <c r="BK31" s="110"/>
      <c r="BL31" s="110"/>
      <c r="BM31" s="110"/>
      <c r="BN31" s="110"/>
      <c r="BO31" s="110"/>
      <c r="BP31" s="110"/>
      <c r="BQ31" s="110"/>
      <c r="BR31" s="110"/>
      <c r="BS31" s="110"/>
      <c r="BT31" s="110"/>
      <c r="BU31" s="110"/>
      <c r="BV31" s="110"/>
      <c r="BW31" s="110"/>
      <c r="BX31" s="110"/>
      <c r="BY31" s="110"/>
      <c r="BZ31" s="110">
        <f>データ!AB7</f>
        <v>100.6</v>
      </c>
      <c r="CA31" s="110"/>
      <c r="CB31" s="110"/>
      <c r="CC31" s="110"/>
      <c r="CD31" s="110"/>
      <c r="CE31" s="110"/>
      <c r="CF31" s="110"/>
      <c r="CG31" s="110"/>
      <c r="CH31" s="110"/>
      <c r="CI31" s="110"/>
      <c r="CJ31" s="110"/>
      <c r="CK31" s="110"/>
      <c r="CL31" s="110"/>
      <c r="CM31" s="110"/>
      <c r="CN31" s="110"/>
      <c r="CO31" s="110"/>
      <c r="CP31" s="110"/>
      <c r="CQ31" s="110"/>
      <c r="CR31" s="110"/>
      <c r="CS31" s="110">
        <f>データ!AC7</f>
        <v>94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60.7</v>
      </c>
      <c r="JD31" s="81"/>
      <c r="JE31" s="81"/>
      <c r="JF31" s="81"/>
      <c r="JG31" s="81"/>
      <c r="JH31" s="81"/>
      <c r="JI31" s="81"/>
      <c r="JJ31" s="81"/>
      <c r="JK31" s="81"/>
      <c r="JL31" s="81"/>
      <c r="JM31" s="81"/>
      <c r="JN31" s="81"/>
      <c r="JO31" s="81"/>
      <c r="JP31" s="81"/>
      <c r="JQ31" s="81"/>
      <c r="JR31" s="81"/>
      <c r="JS31" s="81"/>
      <c r="JT31" s="81"/>
      <c r="JU31" s="82"/>
      <c r="JV31" s="80">
        <f>データ!DL7</f>
        <v>62.6</v>
      </c>
      <c r="JW31" s="81"/>
      <c r="JX31" s="81"/>
      <c r="JY31" s="81"/>
      <c r="JZ31" s="81"/>
      <c r="KA31" s="81"/>
      <c r="KB31" s="81"/>
      <c r="KC31" s="81"/>
      <c r="KD31" s="81"/>
      <c r="KE31" s="81"/>
      <c r="KF31" s="81"/>
      <c r="KG31" s="81"/>
      <c r="KH31" s="81"/>
      <c r="KI31" s="81"/>
      <c r="KJ31" s="81"/>
      <c r="KK31" s="81"/>
      <c r="KL31" s="81"/>
      <c r="KM31" s="81"/>
      <c r="KN31" s="82"/>
      <c r="KO31" s="80">
        <f>データ!DM7</f>
        <v>63.8</v>
      </c>
      <c r="KP31" s="81"/>
      <c r="KQ31" s="81"/>
      <c r="KR31" s="81"/>
      <c r="KS31" s="81"/>
      <c r="KT31" s="81"/>
      <c r="KU31" s="81"/>
      <c r="KV31" s="81"/>
      <c r="KW31" s="81"/>
      <c r="KX31" s="81"/>
      <c r="KY31" s="81"/>
      <c r="KZ31" s="81"/>
      <c r="LA31" s="81"/>
      <c r="LB31" s="81"/>
      <c r="LC31" s="81"/>
      <c r="LD31" s="81"/>
      <c r="LE31" s="81"/>
      <c r="LF31" s="81"/>
      <c r="LG31" s="82"/>
      <c r="LH31" s="80">
        <f>データ!DN7</f>
        <v>60.7</v>
      </c>
      <c r="LI31" s="81"/>
      <c r="LJ31" s="81"/>
      <c r="LK31" s="81"/>
      <c r="LL31" s="81"/>
      <c r="LM31" s="81"/>
      <c r="LN31" s="81"/>
      <c r="LO31" s="81"/>
      <c r="LP31" s="81"/>
      <c r="LQ31" s="81"/>
      <c r="LR31" s="81"/>
      <c r="LS31" s="81"/>
      <c r="LT31" s="81"/>
      <c r="LU31" s="81"/>
      <c r="LV31" s="81"/>
      <c r="LW31" s="81"/>
      <c r="LX31" s="81"/>
      <c r="LY31" s="81"/>
      <c r="LZ31" s="82"/>
      <c r="MA31" s="80">
        <f>データ!DO7</f>
        <v>55.8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133</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7.7</v>
      </c>
      <c r="EM52" s="110"/>
      <c r="EN52" s="110"/>
      <c r="EO52" s="110"/>
      <c r="EP52" s="110"/>
      <c r="EQ52" s="110"/>
      <c r="ER52" s="110"/>
      <c r="ES52" s="110"/>
      <c r="ET52" s="110"/>
      <c r="EU52" s="110"/>
      <c r="EV52" s="110"/>
      <c r="EW52" s="110"/>
      <c r="EX52" s="110"/>
      <c r="EY52" s="110"/>
      <c r="EZ52" s="110"/>
      <c r="FA52" s="110"/>
      <c r="FB52" s="110"/>
      <c r="FC52" s="110"/>
      <c r="FD52" s="110"/>
      <c r="FE52" s="110">
        <f>データ!BG7</f>
        <v>13.2</v>
      </c>
      <c r="FF52" s="110"/>
      <c r="FG52" s="110"/>
      <c r="FH52" s="110"/>
      <c r="FI52" s="110"/>
      <c r="FJ52" s="110"/>
      <c r="FK52" s="110"/>
      <c r="FL52" s="110"/>
      <c r="FM52" s="110"/>
      <c r="FN52" s="110"/>
      <c r="FO52" s="110"/>
      <c r="FP52" s="110"/>
      <c r="FQ52" s="110"/>
      <c r="FR52" s="110"/>
      <c r="FS52" s="110"/>
      <c r="FT52" s="110"/>
      <c r="FU52" s="110"/>
      <c r="FV52" s="110"/>
      <c r="FW52" s="110"/>
      <c r="FX52" s="110">
        <f>データ!BH7</f>
        <v>11</v>
      </c>
      <c r="FY52" s="110"/>
      <c r="FZ52" s="110"/>
      <c r="GA52" s="110"/>
      <c r="GB52" s="110"/>
      <c r="GC52" s="110"/>
      <c r="GD52" s="110"/>
      <c r="GE52" s="110"/>
      <c r="GF52" s="110"/>
      <c r="GG52" s="110"/>
      <c r="GH52" s="110"/>
      <c r="GI52" s="110"/>
      <c r="GJ52" s="110"/>
      <c r="GK52" s="110"/>
      <c r="GL52" s="110"/>
      <c r="GM52" s="110"/>
      <c r="GN52" s="110"/>
      <c r="GO52" s="110"/>
      <c r="GP52" s="110"/>
      <c r="GQ52" s="110">
        <f>データ!BI7</f>
        <v>0.6</v>
      </c>
      <c r="GR52" s="110"/>
      <c r="GS52" s="110"/>
      <c r="GT52" s="110"/>
      <c r="GU52" s="110"/>
      <c r="GV52" s="110"/>
      <c r="GW52" s="110"/>
      <c r="GX52" s="110"/>
      <c r="GY52" s="110"/>
      <c r="GZ52" s="110"/>
      <c r="HA52" s="110"/>
      <c r="HB52" s="110"/>
      <c r="HC52" s="110"/>
      <c r="HD52" s="110"/>
      <c r="HE52" s="110"/>
      <c r="HF52" s="110"/>
      <c r="HG52" s="110"/>
      <c r="HH52" s="110"/>
      <c r="HI52" s="110"/>
      <c r="HJ52" s="110">
        <f>データ!BJ7</f>
        <v>-6.4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499</v>
      </c>
      <c r="JD52" s="109"/>
      <c r="JE52" s="109"/>
      <c r="JF52" s="109"/>
      <c r="JG52" s="109"/>
      <c r="JH52" s="109"/>
      <c r="JI52" s="109"/>
      <c r="JJ52" s="109"/>
      <c r="JK52" s="109"/>
      <c r="JL52" s="109"/>
      <c r="JM52" s="109"/>
      <c r="JN52" s="109"/>
      <c r="JO52" s="109"/>
      <c r="JP52" s="109"/>
      <c r="JQ52" s="109"/>
      <c r="JR52" s="109"/>
      <c r="JS52" s="109"/>
      <c r="JT52" s="109"/>
      <c r="JU52" s="109"/>
      <c r="JV52" s="109">
        <f>データ!BR7</f>
        <v>859</v>
      </c>
      <c r="JW52" s="109"/>
      <c r="JX52" s="109"/>
      <c r="JY52" s="109"/>
      <c r="JZ52" s="109"/>
      <c r="KA52" s="109"/>
      <c r="KB52" s="109"/>
      <c r="KC52" s="109"/>
      <c r="KD52" s="109"/>
      <c r="KE52" s="109"/>
      <c r="KF52" s="109"/>
      <c r="KG52" s="109"/>
      <c r="KH52" s="109"/>
      <c r="KI52" s="109"/>
      <c r="KJ52" s="109"/>
      <c r="KK52" s="109"/>
      <c r="KL52" s="109"/>
      <c r="KM52" s="109"/>
      <c r="KN52" s="109"/>
      <c r="KO52" s="109">
        <f>データ!BS7</f>
        <v>717</v>
      </c>
      <c r="KP52" s="109"/>
      <c r="KQ52" s="109"/>
      <c r="KR52" s="109"/>
      <c r="KS52" s="109"/>
      <c r="KT52" s="109"/>
      <c r="KU52" s="109"/>
      <c r="KV52" s="109"/>
      <c r="KW52" s="109"/>
      <c r="KX52" s="109"/>
      <c r="KY52" s="109"/>
      <c r="KZ52" s="109"/>
      <c r="LA52" s="109"/>
      <c r="LB52" s="109"/>
      <c r="LC52" s="109"/>
      <c r="LD52" s="109"/>
      <c r="LE52" s="109"/>
      <c r="LF52" s="109"/>
      <c r="LG52" s="109"/>
      <c r="LH52" s="109">
        <f>データ!BT7</f>
        <v>32</v>
      </c>
      <c r="LI52" s="109"/>
      <c r="LJ52" s="109"/>
      <c r="LK52" s="109"/>
      <c r="LL52" s="109"/>
      <c r="LM52" s="109"/>
      <c r="LN52" s="109"/>
      <c r="LO52" s="109"/>
      <c r="LP52" s="109"/>
      <c r="LQ52" s="109"/>
      <c r="LR52" s="109"/>
      <c r="LS52" s="109"/>
      <c r="LT52" s="109"/>
      <c r="LU52" s="109"/>
      <c r="LV52" s="109"/>
      <c r="LW52" s="109"/>
      <c r="LX52" s="109"/>
      <c r="LY52" s="109"/>
      <c r="LZ52" s="109"/>
      <c r="MA52" s="109">
        <f>データ!BU7</f>
        <v>-339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82174</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3tcU8nJQH7whNgNzWOM0tSiWu2rW8y0bIZ6LfF+0qIrpf5RVdnC2bTfNWWlnlQkr9dOujY0h9fBsR9riBuY+7w==" saltValue="e4OILyyCbvWZw7YcNZU9s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109</v>
      </c>
      <c r="B6" s="60">
        <f>B8</f>
        <v>2017</v>
      </c>
      <c r="C6" s="60">
        <f t="shared" ref="C6:X6" si="1">C8</f>
        <v>203611</v>
      </c>
      <c r="D6" s="60">
        <f t="shared" si="1"/>
        <v>47</v>
      </c>
      <c r="E6" s="60">
        <f t="shared" si="1"/>
        <v>14</v>
      </c>
      <c r="F6" s="60">
        <f t="shared" si="1"/>
        <v>0</v>
      </c>
      <c r="G6" s="60">
        <f t="shared" si="1"/>
        <v>1</v>
      </c>
      <c r="H6" s="60" t="str">
        <f>SUBSTITUTE(H8,"　","")</f>
        <v>長野県下諏訪町</v>
      </c>
      <c r="I6" s="60" t="str">
        <f t="shared" si="1"/>
        <v>下諏訪町四ツ角駐車場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36</v>
      </c>
      <c r="S6" s="62" t="str">
        <f t="shared" si="1"/>
        <v>商業施設</v>
      </c>
      <c r="T6" s="62" t="str">
        <f t="shared" si="1"/>
        <v>無</v>
      </c>
      <c r="U6" s="63">
        <f t="shared" si="1"/>
        <v>4400</v>
      </c>
      <c r="V6" s="63">
        <f t="shared" si="1"/>
        <v>163</v>
      </c>
      <c r="W6" s="63">
        <f t="shared" si="1"/>
        <v>660</v>
      </c>
      <c r="X6" s="62" t="str">
        <f t="shared" si="1"/>
        <v>導入なし</v>
      </c>
      <c r="Y6" s="64">
        <f>IF(Y8="-",NA(),Y8)</f>
        <v>108.3</v>
      </c>
      <c r="Z6" s="64">
        <f t="shared" ref="Z6:AH6" si="2">IF(Z8="-",NA(),Z8)</f>
        <v>115.2</v>
      </c>
      <c r="AA6" s="64">
        <f t="shared" si="2"/>
        <v>112.4</v>
      </c>
      <c r="AB6" s="64">
        <f t="shared" si="2"/>
        <v>100.6</v>
      </c>
      <c r="AC6" s="64">
        <f t="shared" si="2"/>
        <v>94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7.7</v>
      </c>
      <c r="BG6" s="64">
        <f t="shared" ref="BG6:BO6" si="5">IF(BG8="-",NA(),BG8)</f>
        <v>13.2</v>
      </c>
      <c r="BH6" s="64">
        <f t="shared" si="5"/>
        <v>11</v>
      </c>
      <c r="BI6" s="64">
        <f t="shared" si="5"/>
        <v>0.6</v>
      </c>
      <c r="BJ6" s="64">
        <f t="shared" si="5"/>
        <v>-6.4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499</v>
      </c>
      <c r="BR6" s="65">
        <f t="shared" ref="BR6:BZ6" si="6">IF(BR8="-",NA(),BR8)</f>
        <v>859</v>
      </c>
      <c r="BS6" s="65">
        <f t="shared" si="6"/>
        <v>717</v>
      </c>
      <c r="BT6" s="65">
        <f t="shared" si="6"/>
        <v>32</v>
      </c>
      <c r="BU6" s="65">
        <f t="shared" si="6"/>
        <v>-339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110</v>
      </c>
      <c r="CM6" s="63">
        <f t="shared" ref="CM6:CN6" si="7">CM8</f>
        <v>82174</v>
      </c>
      <c r="CN6" s="63">
        <f t="shared" si="7"/>
        <v>0</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60.7</v>
      </c>
      <c r="DL6" s="64">
        <f t="shared" ref="DL6:DT6" si="9">IF(DL8="-",NA(),DL8)</f>
        <v>62.6</v>
      </c>
      <c r="DM6" s="64">
        <f t="shared" si="9"/>
        <v>63.8</v>
      </c>
      <c r="DN6" s="64">
        <f t="shared" si="9"/>
        <v>60.7</v>
      </c>
      <c r="DO6" s="64">
        <f t="shared" si="9"/>
        <v>55.8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111</v>
      </c>
      <c r="B7" s="60">
        <f t="shared" ref="B7:X7" si="10">B8</f>
        <v>2017</v>
      </c>
      <c r="C7" s="60">
        <f t="shared" si="10"/>
        <v>203611</v>
      </c>
      <c r="D7" s="60">
        <f t="shared" si="10"/>
        <v>47</v>
      </c>
      <c r="E7" s="60">
        <f t="shared" si="10"/>
        <v>14</v>
      </c>
      <c r="F7" s="60">
        <f t="shared" si="10"/>
        <v>0</v>
      </c>
      <c r="G7" s="60">
        <f t="shared" si="10"/>
        <v>1</v>
      </c>
      <c r="H7" s="60" t="str">
        <f t="shared" si="10"/>
        <v>長野県　下諏訪町</v>
      </c>
      <c r="I7" s="60" t="str">
        <f t="shared" si="10"/>
        <v>下諏訪町四ツ角駐車場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36</v>
      </c>
      <c r="S7" s="62" t="str">
        <f t="shared" si="10"/>
        <v>商業施設</v>
      </c>
      <c r="T7" s="62" t="str">
        <f t="shared" si="10"/>
        <v>無</v>
      </c>
      <c r="U7" s="63">
        <f t="shared" si="10"/>
        <v>4400</v>
      </c>
      <c r="V7" s="63">
        <f t="shared" si="10"/>
        <v>163</v>
      </c>
      <c r="W7" s="63">
        <f t="shared" si="10"/>
        <v>660</v>
      </c>
      <c r="X7" s="62" t="str">
        <f t="shared" si="10"/>
        <v>導入なし</v>
      </c>
      <c r="Y7" s="64">
        <f>Y8</f>
        <v>108.3</v>
      </c>
      <c r="Z7" s="64">
        <f t="shared" ref="Z7:AH7" si="11">Z8</f>
        <v>115.2</v>
      </c>
      <c r="AA7" s="64">
        <f t="shared" si="11"/>
        <v>112.4</v>
      </c>
      <c r="AB7" s="64">
        <f t="shared" si="11"/>
        <v>100.6</v>
      </c>
      <c r="AC7" s="64">
        <f t="shared" si="11"/>
        <v>94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7.7</v>
      </c>
      <c r="BG7" s="64">
        <f t="shared" ref="BG7:BO7" si="14">BG8</f>
        <v>13.2</v>
      </c>
      <c r="BH7" s="64">
        <f t="shared" si="14"/>
        <v>11</v>
      </c>
      <c r="BI7" s="64">
        <f t="shared" si="14"/>
        <v>0.6</v>
      </c>
      <c r="BJ7" s="64">
        <f t="shared" si="14"/>
        <v>-6.4</v>
      </c>
      <c r="BK7" s="64">
        <f t="shared" si="14"/>
        <v>37.6</v>
      </c>
      <c r="BL7" s="64">
        <f t="shared" si="14"/>
        <v>40.700000000000003</v>
      </c>
      <c r="BM7" s="64">
        <f t="shared" si="14"/>
        <v>38.200000000000003</v>
      </c>
      <c r="BN7" s="64">
        <f t="shared" si="14"/>
        <v>34.6</v>
      </c>
      <c r="BO7" s="64">
        <f t="shared" si="14"/>
        <v>37.6</v>
      </c>
      <c r="BP7" s="61"/>
      <c r="BQ7" s="65">
        <f>BQ8</f>
        <v>499</v>
      </c>
      <c r="BR7" s="65">
        <f t="shared" ref="BR7:BZ7" si="15">BR8</f>
        <v>859</v>
      </c>
      <c r="BS7" s="65">
        <f t="shared" si="15"/>
        <v>717</v>
      </c>
      <c r="BT7" s="65">
        <f t="shared" si="15"/>
        <v>32</v>
      </c>
      <c r="BU7" s="65">
        <f t="shared" si="15"/>
        <v>-339</v>
      </c>
      <c r="BV7" s="65">
        <f t="shared" si="15"/>
        <v>6777</v>
      </c>
      <c r="BW7" s="65">
        <f t="shared" si="15"/>
        <v>7496</v>
      </c>
      <c r="BX7" s="65">
        <f t="shared" si="15"/>
        <v>6967</v>
      </c>
      <c r="BY7" s="65">
        <f t="shared" si="15"/>
        <v>7138</v>
      </c>
      <c r="BZ7" s="65">
        <f t="shared" si="15"/>
        <v>8131</v>
      </c>
      <c r="CA7" s="63"/>
      <c r="CB7" s="64" t="s">
        <v>112</v>
      </c>
      <c r="CC7" s="64" t="s">
        <v>112</v>
      </c>
      <c r="CD7" s="64" t="s">
        <v>112</v>
      </c>
      <c r="CE7" s="64" t="s">
        <v>112</v>
      </c>
      <c r="CF7" s="64" t="s">
        <v>112</v>
      </c>
      <c r="CG7" s="64" t="s">
        <v>112</v>
      </c>
      <c r="CH7" s="64" t="s">
        <v>112</v>
      </c>
      <c r="CI7" s="64" t="s">
        <v>112</v>
      </c>
      <c r="CJ7" s="64" t="s">
        <v>112</v>
      </c>
      <c r="CK7" s="64" t="s">
        <v>110</v>
      </c>
      <c r="CL7" s="61"/>
      <c r="CM7" s="63">
        <f>CM8</f>
        <v>82174</v>
      </c>
      <c r="CN7" s="63">
        <f>CN8</f>
        <v>0</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60.7</v>
      </c>
      <c r="DL7" s="64">
        <f t="shared" ref="DL7:DT7" si="17">DL8</f>
        <v>62.6</v>
      </c>
      <c r="DM7" s="64">
        <f t="shared" si="17"/>
        <v>63.8</v>
      </c>
      <c r="DN7" s="64">
        <f t="shared" si="17"/>
        <v>60.7</v>
      </c>
      <c r="DO7" s="64">
        <f t="shared" si="17"/>
        <v>55.8</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203611</v>
      </c>
      <c r="D8" s="67">
        <v>47</v>
      </c>
      <c r="E8" s="67">
        <v>14</v>
      </c>
      <c r="F8" s="67">
        <v>0</v>
      </c>
      <c r="G8" s="67">
        <v>1</v>
      </c>
      <c r="H8" s="67" t="s">
        <v>113</v>
      </c>
      <c r="I8" s="67" t="s">
        <v>114</v>
      </c>
      <c r="J8" s="67" t="s">
        <v>115</v>
      </c>
      <c r="K8" s="67" t="s">
        <v>116</v>
      </c>
      <c r="L8" s="67" t="s">
        <v>117</v>
      </c>
      <c r="M8" s="67" t="s">
        <v>118</v>
      </c>
      <c r="N8" s="67" t="s">
        <v>119</v>
      </c>
      <c r="O8" s="68" t="s">
        <v>120</v>
      </c>
      <c r="P8" s="69" t="s">
        <v>121</v>
      </c>
      <c r="Q8" s="69" t="s">
        <v>122</v>
      </c>
      <c r="R8" s="70">
        <v>36</v>
      </c>
      <c r="S8" s="69" t="s">
        <v>123</v>
      </c>
      <c r="T8" s="69" t="s">
        <v>124</v>
      </c>
      <c r="U8" s="70">
        <v>4400</v>
      </c>
      <c r="V8" s="70">
        <v>163</v>
      </c>
      <c r="W8" s="70">
        <v>660</v>
      </c>
      <c r="X8" s="69" t="s">
        <v>125</v>
      </c>
      <c r="Y8" s="71">
        <v>108.3</v>
      </c>
      <c r="Z8" s="71">
        <v>115.2</v>
      </c>
      <c r="AA8" s="71">
        <v>112.4</v>
      </c>
      <c r="AB8" s="71">
        <v>100.6</v>
      </c>
      <c r="AC8" s="71">
        <v>94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7.7</v>
      </c>
      <c r="BG8" s="71">
        <v>13.2</v>
      </c>
      <c r="BH8" s="71">
        <v>11</v>
      </c>
      <c r="BI8" s="71">
        <v>0.6</v>
      </c>
      <c r="BJ8" s="71">
        <v>-6.4</v>
      </c>
      <c r="BK8" s="71">
        <v>37.6</v>
      </c>
      <c r="BL8" s="71">
        <v>40.700000000000003</v>
      </c>
      <c r="BM8" s="71">
        <v>38.200000000000003</v>
      </c>
      <c r="BN8" s="71">
        <v>34.6</v>
      </c>
      <c r="BO8" s="71">
        <v>37.6</v>
      </c>
      <c r="BP8" s="68">
        <v>26.4</v>
      </c>
      <c r="BQ8" s="72">
        <v>499</v>
      </c>
      <c r="BR8" s="72">
        <v>859</v>
      </c>
      <c r="BS8" s="72">
        <v>717</v>
      </c>
      <c r="BT8" s="73">
        <v>32</v>
      </c>
      <c r="BU8" s="73">
        <v>-339</v>
      </c>
      <c r="BV8" s="72">
        <v>6777</v>
      </c>
      <c r="BW8" s="72">
        <v>7496</v>
      </c>
      <c r="BX8" s="72">
        <v>6967</v>
      </c>
      <c r="BY8" s="72">
        <v>7138</v>
      </c>
      <c r="BZ8" s="72">
        <v>8131</v>
      </c>
      <c r="CA8" s="70">
        <v>15069</v>
      </c>
      <c r="CB8" s="71" t="s">
        <v>117</v>
      </c>
      <c r="CC8" s="71" t="s">
        <v>117</v>
      </c>
      <c r="CD8" s="71" t="s">
        <v>117</v>
      </c>
      <c r="CE8" s="71" t="s">
        <v>117</v>
      </c>
      <c r="CF8" s="71" t="s">
        <v>117</v>
      </c>
      <c r="CG8" s="71" t="s">
        <v>117</v>
      </c>
      <c r="CH8" s="71" t="s">
        <v>117</v>
      </c>
      <c r="CI8" s="71" t="s">
        <v>117</v>
      </c>
      <c r="CJ8" s="71" t="s">
        <v>117</v>
      </c>
      <c r="CK8" s="71" t="s">
        <v>117</v>
      </c>
      <c r="CL8" s="68" t="s">
        <v>117</v>
      </c>
      <c r="CM8" s="70">
        <v>82174</v>
      </c>
      <c r="CN8" s="70">
        <v>0</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0</v>
      </c>
      <c r="DD8" s="71">
        <v>0</v>
      </c>
      <c r="DE8" s="71">
        <v>84.4</v>
      </c>
      <c r="DF8" s="71">
        <v>78.400000000000006</v>
      </c>
      <c r="DG8" s="71">
        <v>70.5</v>
      </c>
      <c r="DH8" s="71">
        <v>59.2</v>
      </c>
      <c r="DI8" s="71">
        <v>62.4</v>
      </c>
      <c r="DJ8" s="68">
        <v>120.3</v>
      </c>
      <c r="DK8" s="71">
        <v>60.7</v>
      </c>
      <c r="DL8" s="71">
        <v>62.6</v>
      </c>
      <c r="DM8" s="71">
        <v>63.8</v>
      </c>
      <c r="DN8" s="71">
        <v>60.7</v>
      </c>
      <c r="DO8" s="71">
        <v>55.8</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2019-01-17T07:15:19Z</cp:lastPrinted>
  <dcterms:created xsi:type="dcterms:W3CDTF">2018-12-07T10:30:10Z</dcterms:created>
  <dcterms:modified xsi:type="dcterms:W3CDTF">2019-02-20T13:03:30Z</dcterms:modified>
</cp:coreProperties>
</file>