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s43c0RapPYl9i99zRuGyuTc64Wpl+MnrV9M487NAa5NifZkSDeFD8yX6JmGF3Qcu+5vtJa/mVUS0qR3L3lEkg==" workbookSaltValue="ru3lcEsG+QGOFScAretN5A==" workbookSpinCount="100000" lockStructure="1"/>
  <bookViews>
    <workbookView xWindow="0" yWindow="0" windowWidth="20730" windowHeight="951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<sst xmlns="http://schemas.openxmlformats.org/spreadsheetml/2006/main" count="240" uniqueCount="126">
  <si>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</si>
  <si>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</si>
  <si>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</si>
  <si>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</si>
  <si>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</si>
  <si>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</si>
  <si>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</si>
  <si>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</si>
  <si>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</si>
  <si>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</si>
  <si>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</si>
  <si>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</si>
  <si>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</si>
  <si>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</si>
  <si>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</si>
  <si>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</si>
  <si>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</si>
  <si>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</si>
  <si>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</si>
  <si>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</si>
  <si>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</si>
  <si>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</si>
  <si>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</si>
  <si>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</si>
  <si>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</si>
  <si>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</si>
  <si>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</si>
  <si>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</si>
  <si>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</si>
  <si>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</si>
  <si>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</si>
  <si>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</si>
  <si>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</si>
  <si>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</si>
  <si>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</si>
  <si>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</si>
  <si>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</si>
  <si>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</si>
  <si>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</si>
  <si>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</si>
  <si>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</si>
  <si>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</si>
  <si>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</si>
  <si>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</si>
  <si>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</si>
  <si>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</si>
  <si>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</si>
  <si>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</si>
  <si>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</si>
  <si>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</si>
  <si>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</si>
  <si>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</si>
  <si>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</si>
  <si>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</si>
  <si>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</si>
  <si>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</si>
  <si>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</si>
  <si>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</si>
  <si>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</si>
  <si>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</si>
  <si>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</si>
  <si>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</si>
  <si>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</si>
  <si>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</si>
  <si>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</si>
  <si>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</si>
  <si>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</si>
  <si>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</si>
  <si>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</si>
  <si>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</si>
  <si>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</si>
  <si>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</si>
  <si>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</si>
  <si>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</si>
  <si>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</si>
  <si>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</si>
  <si>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</si>
  <si>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</si>
  <si>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</si>
  <si>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</si>
  <si>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</si>
  <si>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</si>
  <si>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</si>
  <si>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</si>
  <si>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</si>
  <si>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</si>
  <si>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</si>
  <si>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</si>
  <si>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</si>
  <si>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</si>
  <si>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</si>
  <si>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</si>
  <si>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</si>
  <si>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</si>
  <si>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</si>
  <si>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</si>
  <si>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</si>
  <si>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</si>
  <si>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</si>
  <si>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</si>
  <si>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</si>
  <si>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</si>
  <si>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</si>
  <si>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</si>
  <si>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</si>
  <si>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</si>
  <si>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</si>
  <si>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</si>
  <si>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</si>
  <si>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</si>
  <si>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軽井沢町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</si>
  <si>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</si>
  <si>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</si>
  <si>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</si>
  <si>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</si>
  <si>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</si>
  <si>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</si>
  <si>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</si>
  <si>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</si>
  <si>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</si>
  <si>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</si>
  <si>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</si>
  <si>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</si>
  <si>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経費抑制に向け、県・町で共同作成した軽井沢町『水循環・資源循環のみち２０１５』構想の１つである、農業集落排水施設の統廃合を進めており、現状３施設ある農業集落排水処理施設のうち、1処理施設を公共下水道へ接続する統廃合計画に着手している。初期投資はかかるものの、将来的な経費削減を見込んでいる。
</t>
    <rPh sb="101" eb="103">
      <t>セツゾク</t>
    </rPh>
    <phoneticPr fontId="4"/>
  </si>
  <si>
    <t>　既設の処理施設については、耐用年数に達していないが、今後策定を予定しているストックマネジメント計画に基づき、適切な維持管理及び改築・更新を行っていく。</t>
    <rPh sb="27" eb="29">
      <t>コンゴ</t>
    </rPh>
    <rPh sb="29" eb="31">
      <t>サクテイ</t>
    </rPh>
    <rPh sb="32" eb="34">
      <t>ヨテイ</t>
    </rPh>
    <rPh sb="48" eb="50">
      <t>ケイカク</t>
    </rPh>
    <rPh sb="51" eb="52">
      <t>モト</t>
    </rPh>
    <rPh sb="55" eb="57">
      <t>テキセツ</t>
    </rPh>
    <rPh sb="58" eb="60">
      <t>イジ</t>
    </rPh>
    <rPh sb="60" eb="62">
      <t>カンリ</t>
    </rPh>
    <rPh sb="62" eb="63">
      <t>オヨ</t>
    </rPh>
    <rPh sb="64" eb="66">
      <t>カイチク</t>
    </rPh>
    <rPh sb="67" eb="69">
      <t>コウシン</t>
    </rPh>
    <rPh sb="70" eb="71">
      <t>オコナ</t>
    </rPh>
    <phoneticPr fontId="4"/>
  </si>
  <si>
    <t>　施設修繕費が嵩んだため、経費回収率が28.06%と低調であり、汚水処理原価についても増幅した。区域内接続人口・施設利用率についても減少傾向にあり、施設利用率も減少傾向にあるため、有収水量の減少に起因した料金収入の減少が見込まれる。</t>
    <rPh sb="1" eb="3">
      <t>シセツ</t>
    </rPh>
    <rPh sb="3" eb="5">
      <t>シュウゼン</t>
    </rPh>
    <rPh sb="5" eb="6">
      <t>ヒ</t>
    </rPh>
    <rPh sb="7" eb="8">
      <t>カサ</t>
    </rPh>
    <rPh sb="13" eb="15">
      <t>ケイヒ</t>
    </rPh>
    <rPh sb="26" eb="28">
      <t>テイチョウ</t>
    </rPh>
    <rPh sb="32" eb="34">
      <t>オスイ</t>
    </rPh>
    <rPh sb="34" eb="36">
      <t>ショリ</t>
    </rPh>
    <rPh sb="36" eb="38">
      <t>ゲンカ</t>
    </rPh>
    <rPh sb="43" eb="45">
      <t>ゾウフク</t>
    </rPh>
    <rPh sb="48" eb="50">
      <t>クイキ</t>
    </rPh>
    <rPh sb="50" eb="51">
      <t>ナイ</t>
    </rPh>
    <rPh sb="56" eb="58">
      <t>シセツ</t>
    </rPh>
    <rPh sb="58" eb="61">
      <t>リヨウリツ</t>
    </rPh>
    <rPh sb="90" eb="91">
      <t>ユウ</t>
    </rPh>
    <rPh sb="91" eb="92">
      <t>シュウ</t>
    </rPh>
    <rPh sb="92" eb="94">
      <t>スイリョウ</t>
    </rPh>
    <rPh sb="95" eb="97">
      <t>ゲンショウ</t>
    </rPh>
    <rPh sb="98" eb="100">
      <t>キイン</t>
    </rPh>
    <rPh sb="102" eb="104">
      <t>リョウキン</t>
    </rPh>
    <rPh sb="104" eb="106">
      <t>シュウニュウ</t>
    </rPh>
    <rPh sb="107" eb="109">
      <t>ゲンショウ</t>
    </rPh>
    <rPh sb="110" eb="112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</si>
</sst>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9.8000000000000007</c:v>
                </c:pt>
                <c:pt idx="3" formatCode="#,##0.00;&quot;△&quot;#,##0.00;&quot;-&quot;">
                  <c:v>9.8000000000000007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D2-4B06-A8AF-A46C941CD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05280"/>
        <c:axId val="9070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2-4B06-A8AF-A46C941CD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5280"/>
        <c:axId val="90707456"/>
      </c:lineChart>
      <c:dateAx>
        <c:axId val="9070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07456"/>
        <c:crosses val="autoZero"/>
        <c:auto val="1"/>
        <c:lblOffset val="100"/>
        <c:baseTimeUnit val="years"/>
      </c:dateAx>
      <c:valAx>
        <c:axId val="9070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0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40.49</c:v>
                </c:pt>
                <c:pt idx="1">
                  <c:v>42.64</c:v>
                </c:pt>
                <c:pt idx="2">
                  <c:v>42.64</c:v>
                </c:pt>
                <c:pt idx="3">
                  <c:v>47.85</c:v>
                </c:pt>
                <c:pt idx="4">
                  <c:v>46.93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31-428D-823E-F0CC00EC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12800"/>
        <c:axId val="3081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31-428D-823E-F0CC00EC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2800"/>
        <c:axId val="30819072"/>
      </c:lineChart>
      <c:dateAx>
        <c:axId val="3081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19072"/>
        <c:crosses val="autoZero"/>
        <c:auto val="1"/>
        <c:lblOffset val="100"/>
        <c:baseTimeUnit val="years"/>
      </c:dateAx>
      <c:valAx>
        <c:axId val="3081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1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96.28</c:v>
                </c:pt>
                <c:pt idx="1">
                  <c:v>96.34</c:v>
                </c:pt>
                <c:pt idx="2">
                  <c:v>96.81</c:v>
                </c:pt>
                <c:pt idx="3">
                  <c:v>97.56</c:v>
                </c:pt>
                <c:pt idx="4">
                  <c:v>97.58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3-47E3-AB22-FF7432F01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4624"/>
        <c:axId val="3087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53-47E3-AB22-FF7432F01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74624"/>
        <c:axId val="30876800"/>
      </c:lineChart>
      <c:dateAx>
        <c:axId val="3087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76800"/>
        <c:crosses val="autoZero"/>
        <c:auto val="1"/>
        <c:lblOffset val="100"/>
        <c:baseTimeUnit val="years"/>
      </c:dateAx>
      <c:valAx>
        <c:axId val="3087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7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67.989999999999995</c:v>
                </c:pt>
                <c:pt idx="3">
                  <c:v>63.19</c:v>
                </c:pt>
                <c:pt idx="4">
                  <c:v>65.97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6-4ACE-BAC5-1C227E1F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55072"/>
        <c:axId val="9075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E6-4ACE-BAC5-1C227E1F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5072"/>
        <c:axId val="90756992"/>
      </c:lineChart>
      <c:dateAx>
        <c:axId val="9075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56992"/>
        <c:crosses val="autoZero"/>
        <c:auto val="1"/>
        <c:lblOffset val="100"/>
        <c:baseTimeUnit val="years"/>
      </c:dateAx>
      <c:valAx>
        <c:axId val="9075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5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85-4B7F-BE8C-47F82E650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22368"/>
        <c:axId val="3012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85-4B7F-BE8C-47F82E650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22368"/>
        <c:axId val="30124288"/>
      </c:lineChart>
      <c:dateAx>
        <c:axId val="3012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24288"/>
        <c:crosses val="autoZero"/>
        <c:auto val="1"/>
        <c:lblOffset val="100"/>
        <c:baseTimeUnit val="years"/>
      </c:dateAx>
      <c:valAx>
        <c:axId val="3012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2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9-4966-B2FB-A1793448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43872"/>
        <c:axId val="8734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59-4966-B2FB-A1793448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43872"/>
        <c:axId val="87345792"/>
      </c:lineChart>
      <c:dateAx>
        <c:axId val="873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45792"/>
        <c:crosses val="autoZero"/>
        <c:auto val="1"/>
        <c:lblOffset val="100"/>
        <c:baseTimeUnit val="years"/>
      </c:dateAx>
      <c:valAx>
        <c:axId val="8734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2B-4E44-8A97-20A05319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38208"/>
        <c:axId val="3024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2B-4E44-8A97-20A05319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8208"/>
        <c:axId val="30240128"/>
      </c:lineChart>
      <c:dateAx>
        <c:axId val="3023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40128"/>
        <c:crosses val="autoZero"/>
        <c:auto val="1"/>
        <c:lblOffset val="100"/>
        <c:baseTimeUnit val="years"/>
      </c:dateAx>
      <c:valAx>
        <c:axId val="3024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3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2B-4BB7-937F-40AEE9162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73536"/>
        <c:axId val="302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2B-4BB7-937F-40AEE9162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3536"/>
        <c:axId val="30275456"/>
      </c:lineChart>
      <c:dateAx>
        <c:axId val="3027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75456"/>
        <c:crosses val="autoZero"/>
        <c:auto val="1"/>
        <c:lblOffset val="100"/>
        <c:baseTimeUnit val="years"/>
      </c:dateAx>
      <c:valAx>
        <c:axId val="302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7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0D-4412-B282-ACA530763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21280"/>
        <c:axId val="3032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0D-4412-B282-ACA530763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1280"/>
        <c:axId val="30327552"/>
      </c:lineChart>
      <c:dateAx>
        <c:axId val="3032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27552"/>
        <c:crosses val="autoZero"/>
        <c:auto val="1"/>
        <c:lblOffset val="100"/>
        <c:baseTimeUnit val="years"/>
      </c:dateAx>
      <c:valAx>
        <c:axId val="3032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2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33.22</c:v>
                </c:pt>
                <c:pt idx="1">
                  <c:v>25.57</c:v>
                </c:pt>
                <c:pt idx="2">
                  <c:v>25.48</c:v>
                </c:pt>
                <c:pt idx="3">
                  <c:v>32.049999999999997</c:v>
                </c:pt>
                <c:pt idx="4">
                  <c:v>28.06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E-4AF7-8D99-D94DC880C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85824"/>
        <c:axId val="306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2E-4AF7-8D99-D94DC880C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5824"/>
        <c:axId val="30692096"/>
      </c:lineChart>
      <c:dateAx>
        <c:axId val="3068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2096"/>
        <c:crosses val="autoZero"/>
        <c:auto val="1"/>
        <c:lblOffset val="100"/>
        <c:baseTimeUnit val="years"/>
      </c:dateAx>
      <c:valAx>
        <c:axId val="306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8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450.47</c:v>
                </c:pt>
                <c:pt idx="1">
                  <c:v>605.62</c:v>
                </c:pt>
                <c:pt idx="2">
                  <c:v>604.03</c:v>
                </c:pt>
                <c:pt idx="3">
                  <c:v>481.74</c:v>
                </c:pt>
                <c:pt idx="4">
                  <c:v>565.12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4-449C-8A75-AA5C119D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6304"/>
        <c:axId val="307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F4-449C-8A75-AA5C119D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6304"/>
        <c:axId val="30724864"/>
      </c:lineChart>
      <c:dateAx>
        <c:axId val="307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24864"/>
        <c:crosses val="autoZero"/>
        <c:auto val="1"/>
        <c:lblOffset val="100"/>
        <c:baseTimeUnit val="years"/>
      </c:dateAx>
      <c:valAx>
        <c:axId val="307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0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軽井沢町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20283</v>
      </c>
      <c r="AM8" s="49"/>
      <c r="AN8" s="49"/>
      <c r="AO8" s="49"/>
      <c r="AP8" s="49"/>
      <c r="AQ8" s="49"/>
      <c r="AR8" s="49"/>
      <c r="AS8" s="49"/>
      <c r="AT8" s="44">
        <f>データ!T6</f>
        <v>156.03</v>
      </c>
      <c r="AU8" s="44"/>
      <c r="AV8" s="44"/>
      <c r="AW8" s="44"/>
      <c r="AX8" s="44"/>
      <c r="AY8" s="44"/>
      <c r="AZ8" s="44"/>
      <c r="BA8" s="44"/>
      <c r="BB8" s="44">
        <f>データ!U6</f>
        <v>129.99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3.08</v>
      </c>
      <c r="Q10" s="44"/>
      <c r="R10" s="44"/>
      <c r="S10" s="44"/>
      <c r="T10" s="44"/>
      <c r="U10" s="44"/>
      <c r="V10" s="44"/>
      <c r="W10" s="44">
        <f>データ!Q6</f>
        <v>98.38</v>
      </c>
      <c r="X10" s="44"/>
      <c r="Y10" s="44"/>
      <c r="Z10" s="44"/>
      <c r="AA10" s="44"/>
      <c r="AB10" s="44"/>
      <c r="AC10" s="44"/>
      <c r="AD10" s="49">
        <f>データ!R6</f>
        <v>2808</v>
      </c>
      <c r="AE10" s="49"/>
      <c r="AF10" s="49"/>
      <c r="AG10" s="49"/>
      <c r="AH10" s="49"/>
      <c r="AI10" s="49"/>
      <c r="AJ10" s="49"/>
      <c r="AK10" s="2"/>
      <c r="AL10" s="49">
        <f>データ!V6</f>
        <v>621</v>
      </c>
      <c r="AM10" s="49"/>
      <c r="AN10" s="49"/>
      <c r="AO10" s="49"/>
      <c r="AP10" s="49"/>
      <c r="AQ10" s="49"/>
      <c r="AR10" s="49"/>
      <c r="AS10" s="49"/>
      <c r="AT10" s="44">
        <f>データ!W6</f>
        <v>0.5</v>
      </c>
      <c r="AU10" s="44"/>
      <c r="AV10" s="44"/>
      <c r="AW10" s="44"/>
      <c r="AX10" s="44"/>
      <c r="AY10" s="44"/>
      <c r="AZ10" s="44"/>
      <c r="BA10" s="44"/>
      <c r="BB10" s="44">
        <f>データ!X6</f>
        <v>1242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55</v>
      </c>
      <c r="O86" s="25" t="str">
        <f>データ!EO6</f>
        <v>【0.11】</v>
      </c>
    </row>
  </sheetData>
  <sheetProtection algorithmName="SHA-512" hashValue="Ioyq6QRDkUq9mSK/n/iQT7VwKp7D1e3BsMwWFOgsWXCJuwj391APJvuFL5OMjyOvBuJtal4VS0UEfVlsc3/ZVg==" saltValue="FTIjxlna9nnamfmuQ/nDf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203211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軽井沢町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3.08</v>
      </c>
      <c r="Q6" s="33">
        <f t="shared" si="3"/>
        <v>98.38</v>
      </c>
      <c r="R6" s="33">
        <f t="shared" si="3"/>
        <v>2808</v>
      </c>
      <c r="S6" s="33">
        <f t="shared" si="3"/>
        <v>20283</v>
      </c>
      <c r="T6" s="33">
        <f t="shared" si="3"/>
        <v>156.03</v>
      </c>
      <c r="U6" s="33">
        <f t="shared" si="3"/>
        <v>129.99</v>
      </c>
      <c r="V6" s="33">
        <f t="shared" si="3"/>
        <v>621</v>
      </c>
      <c r="W6" s="33">
        <f t="shared" si="3"/>
        <v>0.5</v>
      </c>
      <c r="X6" s="33">
        <f t="shared" si="3"/>
        <v>1242</v>
      </c>
      <c r="Y6" s="34">
        <f>IF(Y7="",NA(),Y7)</f>
        <v>100</v>
      </c>
      <c r="Z6" s="34">
        <f t="shared" ref="Z6:AH6" si="4">IF(Z7="",NA(),Z7)</f>
        <v>100</v>
      </c>
      <c r="AA6" s="34">
        <f t="shared" si="4"/>
        <v>67.989999999999995</v>
      </c>
      <c r="AB6" s="34">
        <f t="shared" si="4"/>
        <v>63.19</v>
      </c>
      <c r="AC6" s="34">
        <f t="shared" si="4"/>
        <v>65.97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33.22</v>
      </c>
      <c r="BR6" s="34">
        <f t="shared" ref="BR6:BZ6" si="8">IF(BR7="",NA(),BR7)</f>
        <v>25.57</v>
      </c>
      <c r="BS6" s="34">
        <f t="shared" si="8"/>
        <v>25.48</v>
      </c>
      <c r="BT6" s="34">
        <f t="shared" si="8"/>
        <v>32.049999999999997</v>
      </c>
      <c r="BU6" s="34">
        <f t="shared" si="8"/>
        <v>28.06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450.47</v>
      </c>
      <c r="CC6" s="34">
        <f t="shared" ref="CC6:CK6" si="9">IF(CC7="",NA(),CC7)</f>
        <v>605.62</v>
      </c>
      <c r="CD6" s="34">
        <f t="shared" si="9"/>
        <v>604.03</v>
      </c>
      <c r="CE6" s="34">
        <f t="shared" si="9"/>
        <v>481.74</v>
      </c>
      <c r="CF6" s="34">
        <f t="shared" si="9"/>
        <v>565.12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40.49</v>
      </c>
      <c r="CN6" s="34">
        <f t="shared" ref="CN6:CV6" si="10">IF(CN7="",NA(),CN7)</f>
        <v>42.64</v>
      </c>
      <c r="CO6" s="34">
        <f t="shared" si="10"/>
        <v>42.64</v>
      </c>
      <c r="CP6" s="34">
        <f t="shared" si="10"/>
        <v>47.85</v>
      </c>
      <c r="CQ6" s="34">
        <f t="shared" si="10"/>
        <v>46.93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96.28</v>
      </c>
      <c r="CY6" s="34">
        <f t="shared" ref="CY6:DG6" si="11">IF(CY7="",NA(),CY7)</f>
        <v>96.34</v>
      </c>
      <c r="CZ6" s="34">
        <f t="shared" si="11"/>
        <v>96.81</v>
      </c>
      <c r="DA6" s="34">
        <f t="shared" si="11"/>
        <v>97.56</v>
      </c>
      <c r="DB6" s="34">
        <f t="shared" si="11"/>
        <v>97.58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9.8000000000000007</v>
      </c>
      <c r="EH6" s="34">
        <f t="shared" si="14"/>
        <v>9.8000000000000007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203211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3.08</v>
      </c>
      <c r="Q7" s="37">
        <v>98.38</v>
      </c>
      <c r="R7" s="37">
        <v>2808</v>
      </c>
      <c r="S7" s="37">
        <v>20283</v>
      </c>
      <c r="T7" s="37">
        <v>156.03</v>
      </c>
      <c r="U7" s="37">
        <v>129.99</v>
      </c>
      <c r="V7" s="37">
        <v>621</v>
      </c>
      <c r="W7" s="37">
        <v>0.5</v>
      </c>
      <c r="X7" s="37">
        <v>1242</v>
      </c>
      <c r="Y7" s="37">
        <v>100</v>
      </c>
      <c r="Z7" s="37">
        <v>100</v>
      </c>
      <c r="AA7" s="37">
        <v>67.989999999999995</v>
      </c>
      <c r="AB7" s="37">
        <v>63.19</v>
      </c>
      <c r="AC7" s="37">
        <v>65.97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33.22</v>
      </c>
      <c r="BR7" s="37">
        <v>25.57</v>
      </c>
      <c r="BS7" s="37">
        <v>25.48</v>
      </c>
      <c r="BT7" s="37">
        <v>32.049999999999997</v>
      </c>
      <c r="BU7" s="37">
        <v>28.06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450.47</v>
      </c>
      <c r="CC7" s="37">
        <v>605.62</v>
      </c>
      <c r="CD7" s="37">
        <v>604.03</v>
      </c>
      <c r="CE7" s="37">
        <v>481.74</v>
      </c>
      <c r="CF7" s="37">
        <v>565.12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40.49</v>
      </c>
      <c r="CN7" s="37">
        <v>42.64</v>
      </c>
      <c r="CO7" s="37">
        <v>42.64</v>
      </c>
      <c r="CP7" s="37">
        <v>47.85</v>
      </c>
      <c r="CQ7" s="37">
        <v>46.93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96.28</v>
      </c>
      <c r="CY7" s="37">
        <v>96.34</v>
      </c>
      <c r="CZ7" s="37">
        <v>96.81</v>
      </c>
      <c r="DA7" s="37">
        <v>97.56</v>
      </c>
      <c r="DB7" s="37">
        <v>97.58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9.8000000000000007</v>
      </c>
      <c r="EH7" s="37">
        <v>9.8000000000000007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2019-02-14T00:38:06Z</cp:lastPrinted>
  <dcterms:created xsi:type="dcterms:W3CDTF">2018-12-03T09:24:31Z</dcterms:created>
  <dcterms:modified xsi:type="dcterms:W3CDTF">2019-02-20T10:21:20Z</dcterms:modified>
  <cp:category/>
</cp:coreProperties>
</file>