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sCiIKVps94wu+iGdGaRKde12lAL18NexMT9+sPkAynOCdpv/NbBZKCKNi2brrptyPAKDMrJxpcdwIa6K9IdRA==" workbookSaltValue="jNg2Ki+lRIafsX7e2yIpf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BZ76" i="4"/>
  <c r="CS30" i="4"/>
  <c r="C11" i="5"/>
  <c r="D11" i="5"/>
  <c r="E11" i="5"/>
  <c r="B11" i="5"/>
  <c r="BK76" i="4" l="1"/>
  <c r="LH51" i="4"/>
  <c r="LT76" i="4"/>
  <c r="GQ51" i="4"/>
  <c r="LH30" i="4"/>
  <c r="BZ51" i="4"/>
  <c r="GQ30" i="4"/>
  <c r="BZ30" i="4"/>
  <c r="IE76" i="4"/>
  <c r="BG30" i="4"/>
  <c r="AV76" i="4"/>
  <c r="KO51" i="4"/>
  <c r="LE76" i="4"/>
  <c r="KO30" i="4"/>
  <c r="HP76" i="4"/>
  <c r="FX51" i="4"/>
  <c r="BG51" i="4"/>
  <c r="FX30" i="4"/>
  <c r="KP76" i="4"/>
  <c r="JV30" i="4"/>
  <c r="HA76" i="4"/>
  <c r="AN51" i="4"/>
  <c r="FE30" i="4"/>
  <c r="AN30" i="4"/>
  <c r="AG76" i="4"/>
  <c r="JV51" i="4"/>
  <c r="FE51" i="4"/>
  <c r="KA76" i="4"/>
  <c r="EL51" i="4"/>
  <c r="JC30" i="4"/>
  <c r="GL76" i="4"/>
  <c r="U51" i="4"/>
  <c r="EL30" i="4"/>
  <c r="U30" i="4"/>
  <c r="R76" i="4"/>
  <c r="JC51" i="4"/>
</calcChain>
</file>

<file path=xl/sharedStrings.xml><?xml version="1.0" encoding="utf-8"?>
<sst xmlns="http://schemas.openxmlformats.org/spreadsheetml/2006/main" count="287" uniqueCount="140">
  <si>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</si>
  <si>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</si>
  <si>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</si>
  <si>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</si>
  <si>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</si>
  <si>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</si>
  <si>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</si>
  <si>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</si>
  <si>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</si>
  <si>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</si>
  <si>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</si>
  <si>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</si>
  <si>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</si>
  <si>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</si>
  <si>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</si>
  <si>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</si>
  <si>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</si>
  <si>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</si>
  <si>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</si>
  <si>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</si>
  <si>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</si>
  <si>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</si>
  <si>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</si>
  <si>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</si>
  <si>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</si>
  <si>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</si>
  <si>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</si>
  <si>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</si>
  <si>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</si>
  <si>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</si>
  <si>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</si>
  <si>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</si>
  <si>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</si>
  <si>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</si>
  <si>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</si>
  <si>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</si>
  <si>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</si>
  <si>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</si>
  <si>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</si>
  <si>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</si>
  <si>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</si>
  <si>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</si>
  <si>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</si>
  <si>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</si>
  <si>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</si>
  <si>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</si>
  <si>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</si>
  <si>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</si>
  <si>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</si>
  <si>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</si>
  <si>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</si>
  <si>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</si>
  <si>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</si>
  <si>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</si>
  <si>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</si>
  <si>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</si>
  <si>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</si>
  <si>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</si>
  <si>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</si>
  <si>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</si>
  <si>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</si>
  <si>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</si>
  <si>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</si>
  <si>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</si>
  <si>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</si>
  <si>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</si>
  <si>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</si>
  <si>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</si>
  <si>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</si>
  <si>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</si>
  <si>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</si>
  <si>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</si>
  <si>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</si>
  <si>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</si>
  <si>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</si>
  <si>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</si>
  <si>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</si>
  <si>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</si>
  <si>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</si>
  <si>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</si>
  <si>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</si>
  <si>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</si>
  <si>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</si>
  <si>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</si>
  <si>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</si>
  <si>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</si>
  <si>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</si>
  <si>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</si>
  <si>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</si>
  <si>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</si>
  <si>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</si>
  <si>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</si>
  <si>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</si>
  <si>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</si>
  <si>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</si>
  <si>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</si>
  <si>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</si>
  <si>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</si>
  <si>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</si>
  <si>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</si>
  <si>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</si>
  <si>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</si>
  <si>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</si>
  <si>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</si>
  <si>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</si>
  <si>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</si>
  <si>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</si>
  <si>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</si>
  <si>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</si>
  <si>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</si>
  <si>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</si>
  <si>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</si>
  <si>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</si>
  <si>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</si>
  <si>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</si>
  <si>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</si>
  <si>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</si>
  <si>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</si>
  <si>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長野県　軽井沢町</t>
  </si>
  <si>
    <t>軽井沢駅北口駐車場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</si>
  <si>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</si>
  <si>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</si>
  <si>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</si>
  <si>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</si>
  <si>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</si>
  <si>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</si>
  <si>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</si>
  <si>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</si>
  <si>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</si>
  <si>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</si>
  <si>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</si>
  <si>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</si>
  <si>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</si>
  <si>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</si>
  <si>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</si>
  <si>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</si>
  <si>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稼働率については、低い数値で推移しているが、町の特徴として、ゴールデンウィークやお盆時期など繁忙期は、町内が渋滞しているような状況であるため満車となる。</t>
    <phoneticPr fontId="5"/>
  </si>
  <si>
    <t>軽井沢町駅に隣接する駐車場であることから、大きな収益が得られる駐車場であり、経営状況は健全である。また、軽井沢駅利用者の駐車場という役割を担っている重要な駐車場である。</t>
    <rPh sb="4" eb="5">
      <t>エキ</t>
    </rPh>
    <rPh sb="6" eb="8">
      <t>リンセツ</t>
    </rPh>
    <rPh sb="10" eb="13">
      <t>チュウシャジョウ</t>
    </rPh>
    <rPh sb="21" eb="22">
      <t>オオ</t>
    </rPh>
    <rPh sb="24" eb="26">
      <t>シュウエキ</t>
    </rPh>
    <rPh sb="27" eb="28">
      <t>エ</t>
    </rPh>
    <rPh sb="31" eb="34">
      <t>チュウシャジョウ</t>
    </rPh>
    <rPh sb="38" eb="40">
      <t>ケイエイ</t>
    </rPh>
    <rPh sb="40" eb="42">
      <t>ジョウキョウ</t>
    </rPh>
    <rPh sb="43" eb="45">
      <t>ケンゼン</t>
    </rPh>
    <rPh sb="52" eb="56">
      <t>カルイザワエキ</t>
    </rPh>
    <rPh sb="56" eb="59">
      <t>リヨウシャ</t>
    </rPh>
    <rPh sb="60" eb="63">
      <t>チュウシャジョウ</t>
    </rPh>
    <rPh sb="66" eb="68">
      <t>ヤクワリ</t>
    </rPh>
    <rPh sb="69" eb="70">
      <t>ニナ</t>
    </rPh>
    <rPh sb="74" eb="76">
      <t>ジュウヨウ</t>
    </rPh>
    <rPh sb="77" eb="79">
      <t>チュウシャ</t>
    </rPh>
    <rPh sb="79" eb="80">
      <t>ジョウ</t>
    </rPh>
    <phoneticPr fontId="5"/>
  </si>
  <si>
    <t>収益的収支比率、ＥＢＩＴＤＡ、売上高ＧＯＰ比率を見ると平均値を大幅に上回る高水準で推移している。また、他会計補助金もないことから健全経営であることが伺える結果となっている。
収益的収支比率、ＥＢＩＴＤＡ、売上高ＧＯＰ比率が高水準で推移している要因として、軽井沢駅北口西側駐車場は軽井沢駅に隣接している。また、プリンスショッピングプラザに近い場所に位置しているため、通勤通学者や観光客の利用多い。上記のような好立地であることから毎年大きな収益が得られるためである。</t>
    <rPh sb="121" eb="123">
      <t>ヨウイン</t>
    </rPh>
    <phoneticPr fontId="5"/>
  </si>
  <si>
    <t>状況を比較する対象となる数値はないが、軽井沢駅に隣接している駐車場であり地価は高い。軽井沢駅利用者の駐車場という役割を担っている駐車場であり、現在の経営状況や設備投資見込額等を見ると経営は健全であり、周辺の渋滞状況を考えると、継続して経営していくことが必要と考えられる。平成30年度に駐車場入場券発券機及び精算機等を更新予定。</t>
    <rPh sb="22" eb="23">
      <t>エキ</t>
    </rPh>
    <rPh sb="24" eb="26">
      <t>リンセツ</t>
    </rPh>
    <rPh sb="30" eb="32">
      <t>チュウシャ</t>
    </rPh>
    <rPh sb="32" eb="33">
      <t>ジョウ</t>
    </rPh>
    <rPh sb="42" eb="46">
      <t>カルイザワエキ</t>
    </rPh>
    <rPh sb="46" eb="49">
      <t>リヨウシャ</t>
    </rPh>
    <rPh sb="50" eb="53">
      <t>チュウシャジョウ</t>
    </rPh>
    <rPh sb="56" eb="58">
      <t>ヤクワリ</t>
    </rPh>
    <rPh sb="59" eb="60">
      <t>ニナ</t>
    </rPh>
    <rPh sb="64" eb="67">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</si>
</sst>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1176.0999999999999</c:v>
                </c:pt>
                <c:pt idx="1">
                  <c:v>1538.9</c:v>
                </c:pt>
                <c:pt idx="2">
                  <c:v>1487</c:v>
                </c:pt>
                <c:pt idx="3">
                  <c:v>1828.5</c:v>
                </c:pt>
                <c:pt idx="4">
                  <c:v>1364.9</c:v>
                </c:pt>
              </c:numCache>
            </c:numRef>
          </c:val>
          <c:extLst xmlns:c16r2="http://schemas.microsoft.com/office/drawing/2015/06/chart">
            <c:ext xmlns:c16="http://schemas.microsoft.com/office/drawing/2014/chart" uri="{C3380CC4-5D6E-409C-BE32-E72D297353CC}">
              <c16:uniqueId val="{00000000-C253-43E6-BA68-0648A2C64ECF}"/>
            </c:ext>
          </c:extLst>
        </c:ser>
        <c:dLbls>
          <c:showLegendKey val="0"/>
          <c:showVal val="0"/>
          <c:showCatName val="0"/>
          <c:showSerName val="0"/>
          <c:showPercent val="0"/>
          <c:showBubbleSize val="0"/>
        </c:dLbls>
        <c:gapWidth val="150"/>
        <c:axId val="88876928"/>
        <c:axId val="8888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C253-43E6-BA68-0648A2C64ECF}"/>
            </c:ext>
          </c:extLst>
        </c:ser>
        <c:dLbls>
          <c:showLegendKey val="0"/>
          <c:showVal val="0"/>
          <c:showCatName val="0"/>
          <c:showSerName val="0"/>
          <c:showPercent val="0"/>
          <c:showBubbleSize val="0"/>
        </c:dLbls>
        <c:marker val="1"/>
        <c:smooth val="0"/>
        <c:axId val="88876928"/>
        <c:axId val="88883200"/>
      </c:lineChart>
      <c:dateAx>
        <c:axId val="88876928"/>
        <c:scaling>
          <c:orientation val="minMax"/>
        </c:scaling>
        <c:delete val="1"/>
        <c:axPos val="b"/>
        <c:numFmt formatCode="ge" sourceLinked="1"/>
        <c:majorTickMark val="none"/>
        <c:minorTickMark val="none"/>
        <c:tickLblPos val="none"/>
        <c:crossAx val="88883200"/>
        <c:crosses val="autoZero"/>
        <c:auto val="1"/>
        <c:lblOffset val="100"/>
        <c:baseTimeUnit val="years"/>
      </c:dateAx>
      <c:valAx>
        <c:axId val="8888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09-47C9-AD81-4FBDBA1A531B}"/>
            </c:ext>
          </c:extLst>
        </c:ser>
        <c:dLbls>
          <c:showLegendKey val="0"/>
          <c:showVal val="0"/>
          <c:showCatName val="0"/>
          <c:showSerName val="0"/>
          <c:showPercent val="0"/>
          <c:showBubbleSize val="0"/>
        </c:dLbls>
        <c:gapWidth val="150"/>
        <c:axId val="89401216"/>
        <c:axId val="894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E909-47C9-AD81-4FBDBA1A531B}"/>
            </c:ext>
          </c:extLst>
        </c:ser>
        <c:dLbls>
          <c:showLegendKey val="0"/>
          <c:showVal val="0"/>
          <c:showCatName val="0"/>
          <c:showSerName val="0"/>
          <c:showPercent val="0"/>
          <c:showBubbleSize val="0"/>
        </c:dLbls>
        <c:marker val="1"/>
        <c:smooth val="0"/>
        <c:axId val="89401216"/>
        <c:axId val="89411584"/>
      </c:lineChart>
      <c:dateAx>
        <c:axId val="89401216"/>
        <c:scaling>
          <c:orientation val="minMax"/>
        </c:scaling>
        <c:delete val="1"/>
        <c:axPos val="b"/>
        <c:numFmt formatCode="ge" sourceLinked="1"/>
        <c:majorTickMark val="none"/>
        <c:minorTickMark val="none"/>
        <c:tickLblPos val="none"/>
        <c:crossAx val="89411584"/>
        <c:crosses val="autoZero"/>
        <c:auto val="1"/>
        <c:lblOffset val="100"/>
        <c:baseTimeUnit val="years"/>
      </c:dateAx>
      <c:valAx>
        <c:axId val="894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0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953-4662-AE73-C5BDE3996243}"/>
            </c:ext>
          </c:extLst>
        </c:ser>
        <c:dLbls>
          <c:showLegendKey val="0"/>
          <c:showVal val="0"/>
          <c:showCatName val="0"/>
          <c:showSerName val="0"/>
          <c:showPercent val="0"/>
          <c:showBubbleSize val="0"/>
        </c:dLbls>
        <c:gapWidth val="150"/>
        <c:axId val="89454080"/>
        <c:axId val="894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953-4662-AE73-C5BDE3996243}"/>
            </c:ext>
          </c:extLst>
        </c:ser>
        <c:dLbls>
          <c:showLegendKey val="0"/>
          <c:showVal val="0"/>
          <c:showCatName val="0"/>
          <c:showSerName val="0"/>
          <c:showPercent val="0"/>
          <c:showBubbleSize val="0"/>
        </c:dLbls>
        <c:marker val="1"/>
        <c:smooth val="0"/>
        <c:axId val="89454080"/>
        <c:axId val="89456000"/>
      </c:lineChart>
      <c:dateAx>
        <c:axId val="89454080"/>
        <c:scaling>
          <c:orientation val="minMax"/>
        </c:scaling>
        <c:delete val="1"/>
        <c:axPos val="b"/>
        <c:numFmt formatCode="ge" sourceLinked="1"/>
        <c:majorTickMark val="none"/>
        <c:minorTickMark val="none"/>
        <c:tickLblPos val="none"/>
        <c:crossAx val="89456000"/>
        <c:crosses val="autoZero"/>
        <c:auto val="1"/>
        <c:lblOffset val="100"/>
        <c:baseTimeUnit val="years"/>
      </c:dateAx>
      <c:valAx>
        <c:axId val="8945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8E6-4B97-AC89-3EABB6F353AB}"/>
            </c:ext>
          </c:extLst>
        </c:ser>
        <c:dLbls>
          <c:showLegendKey val="0"/>
          <c:showVal val="0"/>
          <c:showCatName val="0"/>
          <c:showSerName val="0"/>
          <c:showPercent val="0"/>
          <c:showBubbleSize val="0"/>
        </c:dLbls>
        <c:gapWidth val="150"/>
        <c:axId val="95269248"/>
        <c:axId val="952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8E6-4B97-AC89-3EABB6F353AB}"/>
            </c:ext>
          </c:extLst>
        </c:ser>
        <c:dLbls>
          <c:showLegendKey val="0"/>
          <c:showVal val="0"/>
          <c:showCatName val="0"/>
          <c:showSerName val="0"/>
          <c:showPercent val="0"/>
          <c:showBubbleSize val="0"/>
        </c:dLbls>
        <c:marker val="1"/>
        <c:smooth val="0"/>
        <c:axId val="95269248"/>
        <c:axId val="95271168"/>
      </c:lineChart>
      <c:dateAx>
        <c:axId val="95269248"/>
        <c:scaling>
          <c:orientation val="minMax"/>
        </c:scaling>
        <c:delete val="1"/>
        <c:axPos val="b"/>
        <c:numFmt formatCode="ge" sourceLinked="1"/>
        <c:majorTickMark val="none"/>
        <c:minorTickMark val="none"/>
        <c:tickLblPos val="none"/>
        <c:crossAx val="95271168"/>
        <c:crosses val="autoZero"/>
        <c:auto val="1"/>
        <c:lblOffset val="100"/>
        <c:baseTimeUnit val="years"/>
      </c:dateAx>
      <c:valAx>
        <c:axId val="9527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2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55-4DC2-A0E4-24978330A2D4}"/>
            </c:ext>
          </c:extLst>
        </c:ser>
        <c:dLbls>
          <c:showLegendKey val="0"/>
          <c:showVal val="0"/>
          <c:showCatName val="0"/>
          <c:showSerName val="0"/>
          <c:showPercent val="0"/>
          <c:showBubbleSize val="0"/>
        </c:dLbls>
        <c:gapWidth val="150"/>
        <c:axId val="95364992"/>
        <c:axId val="953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1355-4DC2-A0E4-24978330A2D4}"/>
            </c:ext>
          </c:extLst>
        </c:ser>
        <c:dLbls>
          <c:showLegendKey val="0"/>
          <c:showVal val="0"/>
          <c:showCatName val="0"/>
          <c:showSerName val="0"/>
          <c:showPercent val="0"/>
          <c:showBubbleSize val="0"/>
        </c:dLbls>
        <c:marker val="1"/>
        <c:smooth val="0"/>
        <c:axId val="95364992"/>
        <c:axId val="95383552"/>
      </c:lineChart>
      <c:dateAx>
        <c:axId val="95364992"/>
        <c:scaling>
          <c:orientation val="minMax"/>
        </c:scaling>
        <c:delete val="1"/>
        <c:axPos val="b"/>
        <c:numFmt formatCode="ge" sourceLinked="1"/>
        <c:majorTickMark val="none"/>
        <c:minorTickMark val="none"/>
        <c:tickLblPos val="none"/>
        <c:crossAx val="95383552"/>
        <c:crosses val="autoZero"/>
        <c:auto val="1"/>
        <c:lblOffset val="100"/>
        <c:baseTimeUnit val="years"/>
      </c:dateAx>
      <c:valAx>
        <c:axId val="9538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83-40AC-AD80-9CE66094D82A}"/>
            </c:ext>
          </c:extLst>
        </c:ser>
        <c:dLbls>
          <c:showLegendKey val="0"/>
          <c:showVal val="0"/>
          <c:showCatName val="0"/>
          <c:showSerName val="0"/>
          <c:showPercent val="0"/>
          <c:showBubbleSize val="0"/>
        </c:dLbls>
        <c:gapWidth val="150"/>
        <c:axId val="95417856"/>
        <c:axId val="954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4083-40AC-AD80-9CE66094D82A}"/>
            </c:ext>
          </c:extLst>
        </c:ser>
        <c:dLbls>
          <c:showLegendKey val="0"/>
          <c:showVal val="0"/>
          <c:showCatName val="0"/>
          <c:showSerName val="0"/>
          <c:showPercent val="0"/>
          <c:showBubbleSize val="0"/>
        </c:dLbls>
        <c:marker val="1"/>
        <c:smooth val="0"/>
        <c:axId val="95417856"/>
        <c:axId val="95419776"/>
      </c:lineChart>
      <c:dateAx>
        <c:axId val="95417856"/>
        <c:scaling>
          <c:orientation val="minMax"/>
        </c:scaling>
        <c:delete val="1"/>
        <c:axPos val="b"/>
        <c:numFmt formatCode="ge" sourceLinked="1"/>
        <c:majorTickMark val="none"/>
        <c:minorTickMark val="none"/>
        <c:tickLblPos val="none"/>
        <c:crossAx val="95419776"/>
        <c:crosses val="autoZero"/>
        <c:auto val="1"/>
        <c:lblOffset val="100"/>
        <c:baseTimeUnit val="years"/>
      </c:dateAx>
      <c:valAx>
        <c:axId val="9541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91.4</c:v>
                </c:pt>
                <c:pt idx="1">
                  <c:v>91.8</c:v>
                </c:pt>
                <c:pt idx="2">
                  <c:v>90</c:v>
                </c:pt>
                <c:pt idx="3">
                  <c:v>90.9</c:v>
                </c:pt>
                <c:pt idx="4">
                  <c:v>89.5</c:v>
                </c:pt>
              </c:numCache>
            </c:numRef>
          </c:val>
          <c:extLst xmlns:c16r2="http://schemas.microsoft.com/office/drawing/2015/06/chart">
            <c:ext xmlns:c16="http://schemas.microsoft.com/office/drawing/2014/chart" uri="{C3380CC4-5D6E-409C-BE32-E72D297353CC}">
              <c16:uniqueId val="{00000000-568B-4EE7-88B5-77DDCA62653D}"/>
            </c:ext>
          </c:extLst>
        </c:ser>
        <c:dLbls>
          <c:showLegendKey val="0"/>
          <c:showVal val="0"/>
          <c:showCatName val="0"/>
          <c:showSerName val="0"/>
          <c:showPercent val="0"/>
          <c:showBubbleSize val="0"/>
        </c:dLbls>
        <c:gapWidth val="150"/>
        <c:axId val="95470720"/>
        <c:axId val="9547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568B-4EE7-88B5-77DDCA62653D}"/>
            </c:ext>
          </c:extLst>
        </c:ser>
        <c:dLbls>
          <c:showLegendKey val="0"/>
          <c:showVal val="0"/>
          <c:showCatName val="0"/>
          <c:showSerName val="0"/>
          <c:showPercent val="0"/>
          <c:showBubbleSize val="0"/>
        </c:dLbls>
        <c:marker val="1"/>
        <c:smooth val="0"/>
        <c:axId val="95470720"/>
        <c:axId val="95472640"/>
      </c:lineChart>
      <c:dateAx>
        <c:axId val="95470720"/>
        <c:scaling>
          <c:orientation val="minMax"/>
        </c:scaling>
        <c:delete val="1"/>
        <c:axPos val="b"/>
        <c:numFmt formatCode="ge" sourceLinked="1"/>
        <c:majorTickMark val="none"/>
        <c:minorTickMark val="none"/>
        <c:tickLblPos val="none"/>
        <c:crossAx val="95472640"/>
        <c:crosses val="autoZero"/>
        <c:auto val="1"/>
        <c:lblOffset val="100"/>
        <c:baseTimeUnit val="years"/>
      </c:dateAx>
      <c:valAx>
        <c:axId val="95472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70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93</c:v>
                </c:pt>
                <c:pt idx="1">
                  <c:v>93.8</c:v>
                </c:pt>
                <c:pt idx="2">
                  <c:v>93.3</c:v>
                </c:pt>
                <c:pt idx="3">
                  <c:v>94.5</c:v>
                </c:pt>
                <c:pt idx="4">
                  <c:v>92.7</c:v>
                </c:pt>
              </c:numCache>
            </c:numRef>
          </c:val>
          <c:extLst xmlns:c16r2="http://schemas.microsoft.com/office/drawing/2015/06/chart">
            <c:ext xmlns:c16="http://schemas.microsoft.com/office/drawing/2014/chart" uri="{C3380CC4-5D6E-409C-BE32-E72D297353CC}">
              <c16:uniqueId val="{00000000-F511-45B2-A524-CDBFDDA47A99}"/>
            </c:ext>
          </c:extLst>
        </c:ser>
        <c:dLbls>
          <c:showLegendKey val="0"/>
          <c:showVal val="0"/>
          <c:showCatName val="0"/>
          <c:showSerName val="0"/>
          <c:showPercent val="0"/>
          <c:showBubbleSize val="0"/>
        </c:dLbls>
        <c:gapWidth val="150"/>
        <c:axId val="95509120"/>
        <c:axId val="955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F511-45B2-A524-CDBFDDA47A99}"/>
            </c:ext>
          </c:extLst>
        </c:ser>
        <c:dLbls>
          <c:showLegendKey val="0"/>
          <c:showVal val="0"/>
          <c:showCatName val="0"/>
          <c:showSerName val="0"/>
          <c:showPercent val="0"/>
          <c:showBubbleSize val="0"/>
        </c:dLbls>
        <c:marker val="1"/>
        <c:smooth val="0"/>
        <c:axId val="95509120"/>
        <c:axId val="95527680"/>
      </c:lineChart>
      <c:dateAx>
        <c:axId val="95509120"/>
        <c:scaling>
          <c:orientation val="minMax"/>
        </c:scaling>
        <c:delete val="1"/>
        <c:axPos val="b"/>
        <c:numFmt formatCode="ge" sourceLinked="1"/>
        <c:majorTickMark val="none"/>
        <c:minorTickMark val="none"/>
        <c:tickLblPos val="none"/>
        <c:crossAx val="95527680"/>
        <c:crosses val="autoZero"/>
        <c:auto val="1"/>
        <c:lblOffset val="100"/>
        <c:baseTimeUnit val="years"/>
      </c:dateAx>
      <c:valAx>
        <c:axId val="9552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0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35401</c:v>
                </c:pt>
                <c:pt idx="1">
                  <c:v>37671</c:v>
                </c:pt>
                <c:pt idx="2">
                  <c:v>37309</c:v>
                </c:pt>
                <c:pt idx="3">
                  <c:v>38251</c:v>
                </c:pt>
                <c:pt idx="4">
                  <c:v>37642</c:v>
                </c:pt>
              </c:numCache>
            </c:numRef>
          </c:val>
          <c:extLst xmlns:c16r2="http://schemas.microsoft.com/office/drawing/2015/06/chart">
            <c:ext xmlns:c16="http://schemas.microsoft.com/office/drawing/2014/chart" uri="{C3380CC4-5D6E-409C-BE32-E72D297353CC}">
              <c16:uniqueId val="{00000000-C659-4DE4-B53B-761481EA94E5}"/>
            </c:ext>
          </c:extLst>
        </c:ser>
        <c:dLbls>
          <c:showLegendKey val="0"/>
          <c:showVal val="0"/>
          <c:showCatName val="0"/>
          <c:showSerName val="0"/>
          <c:showPercent val="0"/>
          <c:showBubbleSize val="0"/>
        </c:dLbls>
        <c:gapWidth val="150"/>
        <c:axId val="95549312"/>
        <c:axId val="9564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659-4DE4-B53B-761481EA94E5}"/>
            </c:ext>
          </c:extLst>
        </c:ser>
        <c:dLbls>
          <c:showLegendKey val="0"/>
          <c:showVal val="0"/>
          <c:showCatName val="0"/>
          <c:showSerName val="0"/>
          <c:showPercent val="0"/>
          <c:showBubbleSize val="0"/>
        </c:dLbls>
        <c:marker val="1"/>
        <c:smooth val="0"/>
        <c:axId val="95549312"/>
        <c:axId val="95641600"/>
      </c:lineChart>
      <c:dateAx>
        <c:axId val="95549312"/>
        <c:scaling>
          <c:orientation val="minMax"/>
        </c:scaling>
        <c:delete val="1"/>
        <c:axPos val="b"/>
        <c:numFmt formatCode="ge" sourceLinked="1"/>
        <c:majorTickMark val="none"/>
        <c:minorTickMark val="none"/>
        <c:tickLblPos val="none"/>
        <c:crossAx val="95641600"/>
        <c:crosses val="autoZero"/>
        <c:auto val="1"/>
        <c:lblOffset val="100"/>
        <c:baseTimeUnit val="years"/>
      </c:dateAx>
      <c:valAx>
        <c:axId val="95641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長野県軽井沢町　軽井沢駅北口駐車場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3108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20</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220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400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1176.0999999999999</v>
      </c>
      <c r="V31" s="110"/>
      <c r="W31" s="110"/>
      <c r="X31" s="110"/>
      <c r="Y31" s="110"/>
      <c r="Z31" s="110"/>
      <c r="AA31" s="110"/>
      <c r="AB31" s="110"/>
      <c r="AC31" s="110"/>
      <c r="AD31" s="110"/>
      <c r="AE31" s="110"/>
      <c r="AF31" s="110"/>
      <c r="AG31" s="110"/>
      <c r="AH31" s="110"/>
      <c r="AI31" s="110"/>
      <c r="AJ31" s="110"/>
      <c r="AK31" s="110"/>
      <c r="AL31" s="110"/>
      <c r="AM31" s="110"/>
      <c r="AN31" s="110">
        <f>データ!Z7</f>
        <v>1538.9</v>
      </c>
      <c r="AO31" s="110"/>
      <c r="AP31" s="110"/>
      <c r="AQ31" s="110"/>
      <c r="AR31" s="110"/>
      <c r="AS31" s="110"/>
      <c r="AT31" s="110"/>
      <c r="AU31" s="110"/>
      <c r="AV31" s="110"/>
      <c r="AW31" s="110"/>
      <c r="AX31" s="110"/>
      <c r="AY31" s="110"/>
      <c r="AZ31" s="110"/>
      <c r="BA31" s="110"/>
      <c r="BB31" s="110"/>
      <c r="BC31" s="110"/>
      <c r="BD31" s="110"/>
      <c r="BE31" s="110"/>
      <c r="BF31" s="110"/>
      <c r="BG31" s="110">
        <f>データ!AA7</f>
        <v>1487</v>
      </c>
      <c r="BH31" s="110"/>
      <c r="BI31" s="110"/>
      <c r="BJ31" s="110"/>
      <c r="BK31" s="110"/>
      <c r="BL31" s="110"/>
      <c r="BM31" s="110"/>
      <c r="BN31" s="110"/>
      <c r="BO31" s="110"/>
      <c r="BP31" s="110"/>
      <c r="BQ31" s="110"/>
      <c r="BR31" s="110"/>
      <c r="BS31" s="110"/>
      <c r="BT31" s="110"/>
      <c r="BU31" s="110"/>
      <c r="BV31" s="110"/>
      <c r="BW31" s="110"/>
      <c r="BX31" s="110"/>
      <c r="BY31" s="110"/>
      <c r="BZ31" s="110">
        <f>データ!AB7</f>
        <v>1828.5</v>
      </c>
      <c r="CA31" s="110"/>
      <c r="CB31" s="110"/>
      <c r="CC31" s="110"/>
      <c r="CD31" s="110"/>
      <c r="CE31" s="110"/>
      <c r="CF31" s="110"/>
      <c r="CG31" s="110"/>
      <c r="CH31" s="110"/>
      <c r="CI31" s="110"/>
      <c r="CJ31" s="110"/>
      <c r="CK31" s="110"/>
      <c r="CL31" s="110"/>
      <c r="CM31" s="110"/>
      <c r="CN31" s="110"/>
      <c r="CO31" s="110"/>
      <c r="CP31" s="110"/>
      <c r="CQ31" s="110"/>
      <c r="CR31" s="110"/>
      <c r="CS31" s="110">
        <f>データ!AC7</f>
        <v>1364.9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91.4</v>
      </c>
      <c r="JD31" s="81"/>
      <c r="JE31" s="81"/>
      <c r="JF31" s="81"/>
      <c r="JG31" s="81"/>
      <c r="JH31" s="81"/>
      <c r="JI31" s="81"/>
      <c r="JJ31" s="81"/>
      <c r="JK31" s="81"/>
      <c r="JL31" s="81"/>
      <c r="JM31" s="81"/>
      <c r="JN31" s="81"/>
      <c r="JO31" s="81"/>
      <c r="JP31" s="81"/>
      <c r="JQ31" s="81"/>
      <c r="JR31" s="81"/>
      <c r="JS31" s="81"/>
      <c r="JT31" s="81"/>
      <c r="JU31" s="82"/>
      <c r="JV31" s="80">
        <f>データ!DL7</f>
        <v>91.8</v>
      </c>
      <c r="JW31" s="81"/>
      <c r="JX31" s="81"/>
      <c r="JY31" s="81"/>
      <c r="JZ31" s="81"/>
      <c r="KA31" s="81"/>
      <c r="KB31" s="81"/>
      <c r="KC31" s="81"/>
      <c r="KD31" s="81"/>
      <c r="KE31" s="81"/>
      <c r="KF31" s="81"/>
      <c r="KG31" s="81"/>
      <c r="KH31" s="81"/>
      <c r="KI31" s="81"/>
      <c r="KJ31" s="81"/>
      <c r="KK31" s="81"/>
      <c r="KL31" s="81"/>
      <c r="KM31" s="81"/>
      <c r="KN31" s="82"/>
      <c r="KO31" s="80">
        <f>データ!DM7</f>
        <v>90</v>
      </c>
      <c r="KP31" s="81"/>
      <c r="KQ31" s="81"/>
      <c r="KR31" s="81"/>
      <c r="KS31" s="81"/>
      <c r="KT31" s="81"/>
      <c r="KU31" s="81"/>
      <c r="KV31" s="81"/>
      <c r="KW31" s="81"/>
      <c r="KX31" s="81"/>
      <c r="KY31" s="81"/>
      <c r="KZ31" s="81"/>
      <c r="LA31" s="81"/>
      <c r="LB31" s="81"/>
      <c r="LC31" s="81"/>
      <c r="LD31" s="81"/>
      <c r="LE31" s="81"/>
      <c r="LF31" s="81"/>
      <c r="LG31" s="82"/>
      <c r="LH31" s="80">
        <f>データ!DN7</f>
        <v>90.9</v>
      </c>
      <c r="LI31" s="81"/>
      <c r="LJ31" s="81"/>
      <c r="LK31" s="81"/>
      <c r="LL31" s="81"/>
      <c r="LM31" s="81"/>
      <c r="LN31" s="81"/>
      <c r="LO31" s="81"/>
      <c r="LP31" s="81"/>
      <c r="LQ31" s="81"/>
      <c r="LR31" s="81"/>
      <c r="LS31" s="81"/>
      <c r="LT31" s="81"/>
      <c r="LU31" s="81"/>
      <c r="LV31" s="81"/>
      <c r="LW31" s="81"/>
      <c r="LX31" s="81"/>
      <c r="LY31" s="81"/>
      <c r="LZ31" s="82"/>
      <c r="MA31" s="80">
        <f>データ!DO7</f>
        <v>89.5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136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93</v>
      </c>
      <c r="EM52" s="110"/>
      <c r="EN52" s="110"/>
      <c r="EO52" s="110"/>
      <c r="EP52" s="110"/>
      <c r="EQ52" s="110"/>
      <c r="ER52" s="110"/>
      <c r="ES52" s="110"/>
      <c r="ET52" s="110"/>
      <c r="EU52" s="110"/>
      <c r="EV52" s="110"/>
      <c r="EW52" s="110"/>
      <c r="EX52" s="110"/>
      <c r="EY52" s="110"/>
      <c r="EZ52" s="110"/>
      <c r="FA52" s="110"/>
      <c r="FB52" s="110"/>
      <c r="FC52" s="110"/>
      <c r="FD52" s="110"/>
      <c r="FE52" s="110">
        <f>データ!BG7</f>
        <v>93.8</v>
      </c>
      <c r="FF52" s="110"/>
      <c r="FG52" s="110"/>
      <c r="FH52" s="110"/>
      <c r="FI52" s="110"/>
      <c r="FJ52" s="110"/>
      <c r="FK52" s="110"/>
      <c r="FL52" s="110"/>
      <c r="FM52" s="110"/>
      <c r="FN52" s="110"/>
      <c r="FO52" s="110"/>
      <c r="FP52" s="110"/>
      <c r="FQ52" s="110"/>
      <c r="FR52" s="110"/>
      <c r="FS52" s="110"/>
      <c r="FT52" s="110"/>
      <c r="FU52" s="110"/>
      <c r="FV52" s="110"/>
      <c r="FW52" s="110"/>
      <c r="FX52" s="110">
        <f>データ!BH7</f>
        <v>93.3</v>
      </c>
      <c r="FY52" s="110"/>
      <c r="FZ52" s="110"/>
      <c r="GA52" s="110"/>
      <c r="GB52" s="110"/>
      <c r="GC52" s="110"/>
      <c r="GD52" s="110"/>
      <c r="GE52" s="110"/>
      <c r="GF52" s="110"/>
      <c r="GG52" s="110"/>
      <c r="GH52" s="110"/>
      <c r="GI52" s="110"/>
      <c r="GJ52" s="110"/>
      <c r="GK52" s="110"/>
      <c r="GL52" s="110"/>
      <c r="GM52" s="110"/>
      <c r="GN52" s="110"/>
      <c r="GO52" s="110"/>
      <c r="GP52" s="110"/>
      <c r="GQ52" s="110">
        <f>データ!BI7</f>
        <v>94.5</v>
      </c>
      <c r="GR52" s="110"/>
      <c r="GS52" s="110"/>
      <c r="GT52" s="110"/>
      <c r="GU52" s="110"/>
      <c r="GV52" s="110"/>
      <c r="GW52" s="110"/>
      <c r="GX52" s="110"/>
      <c r="GY52" s="110"/>
      <c r="GZ52" s="110"/>
      <c r="HA52" s="110"/>
      <c r="HB52" s="110"/>
      <c r="HC52" s="110"/>
      <c r="HD52" s="110"/>
      <c r="HE52" s="110"/>
      <c r="HF52" s="110"/>
      <c r="HG52" s="110"/>
      <c r="HH52" s="110"/>
      <c r="HI52" s="110"/>
      <c r="HJ52" s="110">
        <f>データ!BJ7</f>
        <v>92.7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35401</v>
      </c>
      <c r="JD52" s="109"/>
      <c r="JE52" s="109"/>
      <c r="JF52" s="109"/>
      <c r="JG52" s="109"/>
      <c r="JH52" s="109"/>
      <c r="JI52" s="109"/>
      <c r="JJ52" s="109"/>
      <c r="JK52" s="109"/>
      <c r="JL52" s="109"/>
      <c r="JM52" s="109"/>
      <c r="JN52" s="109"/>
      <c r="JO52" s="109"/>
      <c r="JP52" s="109"/>
      <c r="JQ52" s="109"/>
      <c r="JR52" s="109"/>
      <c r="JS52" s="109"/>
      <c r="JT52" s="109"/>
      <c r="JU52" s="109"/>
      <c r="JV52" s="109">
        <f>データ!BR7</f>
        <v>37671</v>
      </c>
      <c r="JW52" s="109"/>
      <c r="JX52" s="109"/>
      <c r="JY52" s="109"/>
      <c r="JZ52" s="109"/>
      <c r="KA52" s="109"/>
      <c r="KB52" s="109"/>
      <c r="KC52" s="109"/>
      <c r="KD52" s="109"/>
      <c r="KE52" s="109"/>
      <c r="KF52" s="109"/>
      <c r="KG52" s="109"/>
      <c r="KH52" s="109"/>
      <c r="KI52" s="109"/>
      <c r="KJ52" s="109"/>
      <c r="KK52" s="109"/>
      <c r="KL52" s="109"/>
      <c r="KM52" s="109"/>
      <c r="KN52" s="109"/>
      <c r="KO52" s="109">
        <f>データ!BS7</f>
        <v>37309</v>
      </c>
      <c r="KP52" s="109"/>
      <c r="KQ52" s="109"/>
      <c r="KR52" s="109"/>
      <c r="KS52" s="109"/>
      <c r="KT52" s="109"/>
      <c r="KU52" s="109"/>
      <c r="KV52" s="109"/>
      <c r="KW52" s="109"/>
      <c r="KX52" s="109"/>
      <c r="KY52" s="109"/>
      <c r="KZ52" s="109"/>
      <c r="LA52" s="109"/>
      <c r="LB52" s="109"/>
      <c r="LC52" s="109"/>
      <c r="LD52" s="109"/>
      <c r="LE52" s="109"/>
      <c r="LF52" s="109"/>
      <c r="LG52" s="109"/>
      <c r="LH52" s="109">
        <f>データ!BT7</f>
        <v>38251</v>
      </c>
      <c r="LI52" s="109"/>
      <c r="LJ52" s="109"/>
      <c r="LK52" s="109"/>
      <c r="LL52" s="109"/>
      <c r="LM52" s="109"/>
      <c r="LN52" s="109"/>
      <c r="LO52" s="109"/>
      <c r="LP52" s="109"/>
      <c r="LQ52" s="109"/>
      <c r="LR52" s="109"/>
      <c r="LS52" s="109"/>
      <c r="LT52" s="109"/>
      <c r="LU52" s="109"/>
      <c r="LV52" s="109"/>
      <c r="LW52" s="109"/>
      <c r="LX52" s="109"/>
      <c r="LY52" s="109"/>
      <c r="LZ52" s="109"/>
      <c r="MA52" s="109">
        <f>データ!BU7</f>
        <v>37642</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137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152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16100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upQuNPBm0k7RlX5oO31YxsjYvTmq7IEC9FvOcR0F1zEGj480JB701sH9gAsMTIUnyEHoUZStxhZAEVVc9g2bg==" saltValue="Xx2jkfivMKRRNShSw2qrU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98</v>
      </c>
      <c r="AV5" s="59" t="s">
        <v>110</v>
      </c>
      <c r="AW5" s="59" t="s">
        <v>100</v>
      </c>
      <c r="AX5" s="59" t="s">
        <v>101</v>
      </c>
      <c r="AY5" s="59" t="s">
        <v>102</v>
      </c>
      <c r="AZ5" s="59" t="s">
        <v>103</v>
      </c>
      <c r="BA5" s="59" t="s">
        <v>104</v>
      </c>
      <c r="BB5" s="59" t="s">
        <v>105</v>
      </c>
      <c r="BC5" s="59" t="s">
        <v>106</v>
      </c>
      <c r="BD5" s="59" t="s">
        <v>107</v>
      </c>
      <c r="BE5" s="59" t="s">
        <v>108</v>
      </c>
      <c r="BF5" s="59" t="s">
        <v>98</v>
      </c>
      <c r="BG5" s="59" t="s">
        <v>99</v>
      </c>
      <c r="BH5" s="59" t="s">
        <v>111</v>
      </c>
      <c r="BI5" s="59" t="s">
        <v>101</v>
      </c>
      <c r="BJ5" s="59" t="s">
        <v>102</v>
      </c>
      <c r="BK5" s="59" t="s">
        <v>103</v>
      </c>
      <c r="BL5" s="59" t="s">
        <v>104</v>
      </c>
      <c r="BM5" s="59" t="s">
        <v>105</v>
      </c>
      <c r="BN5" s="59" t="s">
        <v>106</v>
      </c>
      <c r="BO5" s="59" t="s">
        <v>107</v>
      </c>
      <c r="BP5" s="59" t="s">
        <v>108</v>
      </c>
      <c r="BQ5" s="59" t="s">
        <v>112</v>
      </c>
      <c r="BR5" s="59" t="s">
        <v>99</v>
      </c>
      <c r="BS5" s="59" t="s">
        <v>100</v>
      </c>
      <c r="BT5" s="59" t="s">
        <v>101</v>
      </c>
      <c r="BU5" s="59" t="s">
        <v>102</v>
      </c>
      <c r="BV5" s="59" t="s">
        <v>103</v>
      </c>
      <c r="BW5" s="59" t="s">
        <v>104</v>
      </c>
      <c r="BX5" s="59" t="s">
        <v>105</v>
      </c>
      <c r="BY5" s="59" t="s">
        <v>106</v>
      </c>
      <c r="BZ5" s="59" t="s">
        <v>107</v>
      </c>
      <c r="CA5" s="59" t="s">
        <v>108</v>
      </c>
      <c r="CB5" s="59" t="s">
        <v>98</v>
      </c>
      <c r="CC5" s="59" t="s">
        <v>110</v>
      </c>
      <c r="CD5" s="59" t="s">
        <v>100</v>
      </c>
      <c r="CE5" s="59" t="s">
        <v>101</v>
      </c>
      <c r="CF5" s="59" t="s">
        <v>102</v>
      </c>
      <c r="CG5" s="59" t="s">
        <v>103</v>
      </c>
      <c r="CH5" s="59" t="s">
        <v>104</v>
      </c>
      <c r="CI5" s="59" t="s">
        <v>105</v>
      </c>
      <c r="CJ5" s="59" t="s">
        <v>106</v>
      </c>
      <c r="CK5" s="59" t="s">
        <v>107</v>
      </c>
      <c r="CL5" s="59" t="s">
        <v>108</v>
      </c>
      <c r="CM5" s="151"/>
      <c r="CN5" s="151"/>
      <c r="CO5" s="59" t="s">
        <v>98</v>
      </c>
      <c r="CP5" s="59" t="s">
        <v>99</v>
      </c>
      <c r="CQ5" s="59" t="s">
        <v>100</v>
      </c>
      <c r="CR5" s="59" t="s">
        <v>101</v>
      </c>
      <c r="CS5" s="59" t="s">
        <v>102</v>
      </c>
      <c r="CT5" s="59" t="s">
        <v>103</v>
      </c>
      <c r="CU5" s="59" t="s">
        <v>104</v>
      </c>
      <c r="CV5" s="59" t="s">
        <v>105</v>
      </c>
      <c r="CW5" s="59" t="s">
        <v>106</v>
      </c>
      <c r="CX5" s="59" t="s">
        <v>107</v>
      </c>
      <c r="CY5" s="59" t="s">
        <v>108</v>
      </c>
      <c r="CZ5" s="59" t="s">
        <v>98</v>
      </c>
      <c r="DA5" s="59" t="s">
        <v>99</v>
      </c>
      <c r="DB5" s="59" t="s">
        <v>111</v>
      </c>
      <c r="DC5" s="59" t="s">
        <v>101</v>
      </c>
      <c r="DD5" s="59" t="s">
        <v>109</v>
      </c>
      <c r="DE5" s="59" t="s">
        <v>103</v>
      </c>
      <c r="DF5" s="59" t="s">
        <v>104</v>
      </c>
      <c r="DG5" s="59" t="s">
        <v>105</v>
      </c>
      <c r="DH5" s="59" t="s">
        <v>106</v>
      </c>
      <c r="DI5" s="59" t="s">
        <v>107</v>
      </c>
      <c r="DJ5" s="59" t="s">
        <v>44</v>
      </c>
      <c r="DK5" s="59" t="s">
        <v>112</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113</v>
      </c>
      <c r="B6" s="60">
        <f>B8</f>
        <v>2017</v>
      </c>
      <c r="C6" s="60">
        <f t="shared" ref="C6:X6" si="1">C8</f>
        <v>203211</v>
      </c>
      <c r="D6" s="60">
        <f t="shared" si="1"/>
        <v>47</v>
      </c>
      <c r="E6" s="60">
        <f t="shared" si="1"/>
        <v>14</v>
      </c>
      <c r="F6" s="60">
        <f t="shared" si="1"/>
        <v>0</v>
      </c>
      <c r="G6" s="60">
        <f t="shared" si="1"/>
        <v>6</v>
      </c>
      <c r="H6" s="60" t="str">
        <f>SUBSTITUTE(H8,"　","")</f>
        <v>長野県軽井沢町</v>
      </c>
      <c r="I6" s="60" t="str">
        <f t="shared" si="1"/>
        <v>軽井沢駅北口駐車場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駅</v>
      </c>
      <c r="T6" s="62" t="str">
        <f t="shared" si="1"/>
        <v>無</v>
      </c>
      <c r="U6" s="63">
        <f t="shared" si="1"/>
        <v>3108</v>
      </c>
      <c r="V6" s="63">
        <f t="shared" si="1"/>
        <v>220</v>
      </c>
      <c r="W6" s="63">
        <f t="shared" si="1"/>
        <v>400</v>
      </c>
      <c r="X6" s="62" t="str">
        <f t="shared" si="1"/>
        <v>導入なし</v>
      </c>
      <c r="Y6" s="64">
        <f>IF(Y8="-",NA(),Y8)</f>
        <v>1176.0999999999999</v>
      </c>
      <c r="Z6" s="64">
        <f t="shared" ref="Z6:AH6" si="2">IF(Z8="-",NA(),Z8)</f>
        <v>1538.9</v>
      </c>
      <c r="AA6" s="64">
        <f t="shared" si="2"/>
        <v>1487</v>
      </c>
      <c r="AB6" s="64">
        <f t="shared" si="2"/>
        <v>1828.5</v>
      </c>
      <c r="AC6" s="64">
        <f t="shared" si="2"/>
        <v>1364.9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93</v>
      </c>
      <c r="BG6" s="64">
        <f t="shared" ref="BG6:BO6" si="5">IF(BG8="-",NA(),BG8)</f>
        <v>93.8</v>
      </c>
      <c r="BH6" s="64">
        <f t="shared" si="5"/>
        <v>93.3</v>
      </c>
      <c r="BI6" s="64">
        <f t="shared" si="5"/>
        <v>94.5</v>
      </c>
      <c r="BJ6" s="64">
        <f t="shared" si="5"/>
        <v>92.7</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35401</v>
      </c>
      <c r="BR6" s="65">
        <f t="shared" ref="BR6:BZ6" si="6">IF(BR8="-",NA(),BR8)</f>
        <v>37671</v>
      </c>
      <c r="BS6" s="65">
        <f t="shared" si="6"/>
        <v>37309</v>
      </c>
      <c r="BT6" s="65">
        <f t="shared" si="6"/>
        <v>38251</v>
      </c>
      <c r="BU6" s="65">
        <f t="shared" si="6"/>
        <v>37642</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114</v>
      </c>
      <c r="CM6" s="63">
        <f t="shared" ref="CM6:CN6" si="7">CM8</f>
        <v>152</v>
      </c>
      <c r="CN6" s="63">
        <f t="shared" si="7"/>
        <v>16100</v>
      </c>
      <c r="CO6" s="64"/>
      <c r="CP6" s="64"/>
      <c r="CQ6" s="64"/>
      <c r="CR6" s="64"/>
      <c r="CS6" s="64"/>
      <c r="CT6" s="64"/>
      <c r="CU6" s="64"/>
      <c r="CV6" s="64"/>
      <c r="CW6" s="64"/>
      <c r="CX6" s="64"/>
      <c r="CY6" s="61" t="s">
        <v>114</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91.4</v>
      </c>
      <c r="DL6" s="64">
        <f t="shared" ref="DL6:DT6" si="9">IF(DL8="-",NA(),DL8)</f>
        <v>91.8</v>
      </c>
      <c r="DM6" s="64">
        <f t="shared" si="9"/>
        <v>90</v>
      </c>
      <c r="DN6" s="64">
        <f t="shared" si="9"/>
        <v>90.9</v>
      </c>
      <c r="DO6" s="64">
        <f t="shared" si="9"/>
        <v>89.5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115</v>
      </c>
      <c r="B7" s="60">
        <f t="shared" ref="B7:X7" si="10">B8</f>
        <v>2017</v>
      </c>
      <c r="C7" s="60">
        <f t="shared" si="10"/>
        <v>203211</v>
      </c>
      <c r="D7" s="60">
        <f t="shared" si="10"/>
        <v>47</v>
      </c>
      <c r="E7" s="60">
        <f t="shared" si="10"/>
        <v>14</v>
      </c>
      <c r="F7" s="60">
        <f t="shared" si="10"/>
        <v>0</v>
      </c>
      <c r="G7" s="60">
        <f t="shared" si="10"/>
        <v>6</v>
      </c>
      <c r="H7" s="60" t="str">
        <f t="shared" si="10"/>
        <v>長野県　軽井沢町</v>
      </c>
      <c r="I7" s="60" t="str">
        <f t="shared" si="10"/>
        <v>軽井沢駅北口駐車場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駅</v>
      </c>
      <c r="T7" s="62" t="str">
        <f t="shared" si="10"/>
        <v>無</v>
      </c>
      <c r="U7" s="63">
        <f t="shared" si="10"/>
        <v>3108</v>
      </c>
      <c r="V7" s="63">
        <f t="shared" si="10"/>
        <v>220</v>
      </c>
      <c r="W7" s="63">
        <f t="shared" si="10"/>
        <v>400</v>
      </c>
      <c r="X7" s="62" t="str">
        <f t="shared" si="10"/>
        <v>導入なし</v>
      </c>
      <c r="Y7" s="64">
        <f>Y8</f>
        <v>1176.0999999999999</v>
      </c>
      <c r="Z7" s="64">
        <f t="shared" ref="Z7:AH7" si="11">Z8</f>
        <v>1538.9</v>
      </c>
      <c r="AA7" s="64">
        <f t="shared" si="11"/>
        <v>1487</v>
      </c>
      <c r="AB7" s="64">
        <f t="shared" si="11"/>
        <v>1828.5</v>
      </c>
      <c r="AC7" s="64">
        <f t="shared" si="11"/>
        <v>1364.9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93</v>
      </c>
      <c r="BG7" s="64">
        <f t="shared" ref="BG7:BO7" si="14">BG8</f>
        <v>93.8</v>
      </c>
      <c r="BH7" s="64">
        <f t="shared" si="14"/>
        <v>93.3</v>
      </c>
      <c r="BI7" s="64">
        <f t="shared" si="14"/>
        <v>94.5</v>
      </c>
      <c r="BJ7" s="64">
        <f t="shared" si="14"/>
        <v>92.7</v>
      </c>
      <c r="BK7" s="64">
        <f t="shared" si="14"/>
        <v>37.6</v>
      </c>
      <c r="BL7" s="64">
        <f t="shared" si="14"/>
        <v>40.700000000000003</v>
      </c>
      <c r="BM7" s="64">
        <f t="shared" si="14"/>
        <v>38.200000000000003</v>
      </c>
      <c r="BN7" s="64">
        <f t="shared" si="14"/>
        <v>34.6</v>
      </c>
      <c r="BO7" s="64">
        <f t="shared" si="14"/>
        <v>37.6</v>
      </c>
      <c r="BP7" s="61"/>
      <c r="BQ7" s="65">
        <f>BQ8</f>
        <v>35401</v>
      </c>
      <c r="BR7" s="65">
        <f t="shared" ref="BR7:BZ7" si="15">BR8</f>
        <v>37671</v>
      </c>
      <c r="BS7" s="65">
        <f t="shared" si="15"/>
        <v>37309</v>
      </c>
      <c r="BT7" s="65">
        <f t="shared" si="15"/>
        <v>38251</v>
      </c>
      <c r="BU7" s="65">
        <f t="shared" si="15"/>
        <v>37642</v>
      </c>
      <c r="BV7" s="65">
        <f t="shared" si="15"/>
        <v>6777</v>
      </c>
      <c r="BW7" s="65">
        <f t="shared" si="15"/>
        <v>7496</v>
      </c>
      <c r="BX7" s="65">
        <f t="shared" si="15"/>
        <v>6967</v>
      </c>
      <c r="BY7" s="65">
        <f t="shared" si="15"/>
        <v>7138</v>
      </c>
      <c r="BZ7" s="65">
        <f t="shared" si="15"/>
        <v>8131</v>
      </c>
      <c r="CA7" s="63"/>
      <c r="CB7" s="64" t="s">
        <v>116</v>
      </c>
      <c r="CC7" s="64" t="s">
        <v>116</v>
      </c>
      <c r="CD7" s="64" t="s">
        <v>116</v>
      </c>
      <c r="CE7" s="64" t="s">
        <v>116</v>
      </c>
      <c r="CF7" s="64" t="s">
        <v>116</v>
      </c>
      <c r="CG7" s="64" t="s">
        <v>116</v>
      </c>
      <c r="CH7" s="64" t="s">
        <v>116</v>
      </c>
      <c r="CI7" s="64" t="s">
        <v>116</v>
      </c>
      <c r="CJ7" s="64" t="s">
        <v>116</v>
      </c>
      <c r="CK7" s="64" t="s">
        <v>117</v>
      </c>
      <c r="CL7" s="61"/>
      <c r="CM7" s="63">
        <f>CM8</f>
        <v>152</v>
      </c>
      <c r="CN7" s="63">
        <f>CN8</f>
        <v>16100</v>
      </c>
      <c r="CO7" s="64" t="s">
        <v>116</v>
      </c>
      <c r="CP7" s="64" t="s">
        <v>116</v>
      </c>
      <c r="CQ7" s="64" t="s">
        <v>116</v>
      </c>
      <c r="CR7" s="64" t="s">
        <v>116</v>
      </c>
      <c r="CS7" s="64" t="s">
        <v>116</v>
      </c>
      <c r="CT7" s="64" t="s">
        <v>116</v>
      </c>
      <c r="CU7" s="64" t="s">
        <v>116</v>
      </c>
      <c r="CV7" s="64" t="s">
        <v>116</v>
      </c>
      <c r="CW7" s="64" t="s">
        <v>116</v>
      </c>
      <c r="CX7" s="64" t="s">
        <v>114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91.4</v>
      </c>
      <c r="DL7" s="64">
        <f t="shared" ref="DL7:DT7" si="17">DL8</f>
        <v>91.8</v>
      </c>
      <c r="DM7" s="64">
        <f t="shared" si="17"/>
        <v>90</v>
      </c>
      <c r="DN7" s="64">
        <f t="shared" si="17"/>
        <v>90.9</v>
      </c>
      <c r="DO7" s="64">
        <f t="shared" si="17"/>
        <v>89.5</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203211</v>
      </c>
      <c r="D8" s="67">
        <v>47</v>
      </c>
      <c r="E8" s="67">
        <v>14</v>
      </c>
      <c r="F8" s="67">
        <v>0</v>
      </c>
      <c r="G8" s="67">
        <v>6</v>
      </c>
      <c r="H8" s="67" t="s">
        <v>118</v>
      </c>
      <c r="I8" s="67" t="s">
        <v>119</v>
      </c>
      <c r="J8" s="67" t="s">
        <v>120</v>
      </c>
      <c r="K8" s="67" t="s">
        <v>121</v>
      </c>
      <c r="L8" s="67" t="s">
        <v>122</v>
      </c>
      <c r="M8" s="67" t="s">
        <v>123</v>
      </c>
      <c r="N8" s="67" t="s">
        <v>124</v>
      </c>
      <c r="O8" s="68" t="s">
        <v>125</v>
      </c>
      <c r="P8" s="69" t="s">
        <v>126</v>
      </c>
      <c r="Q8" s="69" t="s">
        <v>127</v>
      </c>
      <c r="R8" s="70">
        <v>20</v>
      </c>
      <c r="S8" s="69" t="s">
        <v>128</v>
      </c>
      <c r="T8" s="69" t="s">
        <v>129</v>
      </c>
      <c r="U8" s="70">
        <v>3108</v>
      </c>
      <c r="V8" s="70">
        <v>220</v>
      </c>
      <c r="W8" s="70">
        <v>400</v>
      </c>
      <c r="X8" s="69" t="s">
        <v>130</v>
      </c>
      <c r="Y8" s="71">
        <v>1176.0999999999999</v>
      </c>
      <c r="Z8" s="71">
        <v>1538.9</v>
      </c>
      <c r="AA8" s="71">
        <v>1487</v>
      </c>
      <c r="AB8" s="71">
        <v>1828.5</v>
      </c>
      <c r="AC8" s="71">
        <v>1364.9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93</v>
      </c>
      <c r="BG8" s="71">
        <v>93.8</v>
      </c>
      <c r="BH8" s="71">
        <v>93.3</v>
      </c>
      <c r="BI8" s="71">
        <v>94.5</v>
      </c>
      <c r="BJ8" s="71">
        <v>92.7</v>
      </c>
      <c r="BK8" s="71">
        <v>37.6</v>
      </c>
      <c r="BL8" s="71">
        <v>40.700000000000003</v>
      </c>
      <c r="BM8" s="71">
        <v>38.200000000000003</v>
      </c>
      <c r="BN8" s="71">
        <v>34.6</v>
      </c>
      <c r="BO8" s="71">
        <v>37.6</v>
      </c>
      <c r="BP8" s="68">
        <v>26.4</v>
      </c>
      <c r="BQ8" s="72">
        <v>35401</v>
      </c>
      <c r="BR8" s="72">
        <v>37671</v>
      </c>
      <c r="BS8" s="72">
        <v>37309</v>
      </c>
      <c r="BT8" s="73">
        <v>38251</v>
      </c>
      <c r="BU8" s="73">
        <v>37642</v>
      </c>
      <c r="BV8" s="72">
        <v>6777</v>
      </c>
      <c r="BW8" s="72">
        <v>7496</v>
      </c>
      <c r="BX8" s="72">
        <v>6967</v>
      </c>
      <c r="BY8" s="72">
        <v>7138</v>
      </c>
      <c r="BZ8" s="72">
        <v>8131</v>
      </c>
      <c r="CA8" s="70">
        <v>15069</v>
      </c>
      <c r="CB8" s="71" t="s">
        <v>122</v>
      </c>
      <c r="CC8" s="71" t="s">
        <v>122</v>
      </c>
      <c r="CD8" s="71" t="s">
        <v>122</v>
      </c>
      <c r="CE8" s="71" t="s">
        <v>122</v>
      </c>
      <c r="CF8" s="71" t="s">
        <v>122</v>
      </c>
      <c r="CG8" s="71" t="s">
        <v>122</v>
      </c>
      <c r="CH8" s="71" t="s">
        <v>122</v>
      </c>
      <c r="CI8" s="71" t="s">
        <v>122</v>
      </c>
      <c r="CJ8" s="71" t="s">
        <v>122</v>
      </c>
      <c r="CK8" s="71" t="s">
        <v>122</v>
      </c>
      <c r="CL8" s="68" t="s">
        <v>122</v>
      </c>
      <c r="CM8" s="70">
        <v>152</v>
      </c>
      <c r="CN8" s="70">
        <v>16100</v>
      </c>
      <c r="CO8" s="71" t="s">
        <v>122</v>
      </c>
      <c r="CP8" s="71" t="s">
        <v>122</v>
      </c>
      <c r="CQ8" s="71" t="s">
        <v>122</v>
      </c>
      <c r="CR8" s="71" t="s">
        <v>122</v>
      </c>
      <c r="CS8" s="71" t="s">
        <v>122</v>
      </c>
      <c r="CT8" s="71" t="s">
        <v>122</v>
      </c>
      <c r="CU8" s="71" t="s">
        <v>122</v>
      </c>
      <c r="CV8" s="71" t="s">
        <v>122</v>
      </c>
      <c r="CW8" s="71" t="s">
        <v>122</v>
      </c>
      <c r="CX8" s="71" t="s">
        <v>122</v>
      </c>
      <c r="CY8" s="68" t="s">
        <v>122</v>
      </c>
      <c r="CZ8" s="71">
        <v>0</v>
      </c>
      <c r="DA8" s="71">
        <v>0</v>
      </c>
      <c r="DB8" s="71">
        <v>0</v>
      </c>
      <c r="DC8" s="71">
        <v>0</v>
      </c>
      <c r="DD8" s="71">
        <v>0</v>
      </c>
      <c r="DE8" s="71">
        <v>84.4</v>
      </c>
      <c r="DF8" s="71">
        <v>78.400000000000006</v>
      </c>
      <c r="DG8" s="71">
        <v>70.5</v>
      </c>
      <c r="DH8" s="71">
        <v>59.2</v>
      </c>
      <c r="DI8" s="71">
        <v>62.4</v>
      </c>
      <c r="DJ8" s="68">
        <v>120.3</v>
      </c>
      <c r="DK8" s="71">
        <v>91.4</v>
      </c>
      <c r="DL8" s="71">
        <v>91.8</v>
      </c>
      <c r="DM8" s="71">
        <v>90</v>
      </c>
      <c r="DN8" s="71">
        <v>90.9</v>
      </c>
      <c r="DO8" s="71">
        <v>89.5</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2019-02-12T01:13:15Z</cp:lastPrinted>
  <dcterms:created xsi:type="dcterms:W3CDTF">2018-12-07T10:30:09Z</dcterms:created>
  <dcterms:modified xsi:type="dcterms:W3CDTF">2019-02-20T12:55:29Z</dcterms:modified>
  <cp:category/>
</cp:coreProperties>
</file>