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GRlhRhCvsCy7ND6ZDQqo7LOazc5eeUbD//KShPQYdXzHrr/KXE9tcZGnN8mN1L8n3Dh1zmCRzkCtXHOUjYGbA==" workbookSaltValue="oW74wagqJY//G5XZNSf9/Q==" workbookSpinCount="100000" lockStructure="1"/>
  <bookViews>
    <workbookView xWindow="0" yWindow="0" windowWidth="20490" windowHeight="757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<sst xmlns="http://schemas.openxmlformats.org/spreadsheetml/2006/main" count="237" uniqueCount="123">
  <si>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</si>
  <si>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</si>
  <si>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</si>
  <si>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</si>
  <si>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</si>
  <si>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</si>
  <si>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</si>
  <si>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</si>
  <si>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</si>
  <si>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</si>
  <si>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</si>
  <si>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</si>
  <si>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</si>
  <si>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</si>
  <si>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</si>
  <si>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</si>
  <si>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</si>
  <si>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</si>
  <si>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</si>
  <si>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</si>
  <si>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</si>
  <si>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</si>
  <si>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</si>
  <si>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</si>
  <si>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</si>
  <si>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</si>
  <si>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</si>
  <si>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</si>
  <si>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</si>
  <si>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</si>
  <si>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</si>
  <si>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</si>
  <si>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</si>
  <si>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</si>
  <si>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</si>
  <si>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</si>
  <si>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</si>
  <si>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</si>
  <si>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</si>
  <si>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</si>
  <si>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</si>
  <si>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</si>
  <si>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</si>
  <si>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</si>
  <si>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</si>
  <si>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</si>
  <si>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</si>
  <si>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</si>
  <si>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</si>
  <si>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</si>
  <si>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</si>
  <si>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</si>
  <si>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</si>
  <si>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</si>
  <si>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</si>
  <si>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</si>
  <si>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</si>
  <si>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</si>
  <si>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</si>
  <si>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</si>
  <si>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</si>
  <si>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</si>
  <si>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</si>
  <si>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</si>
  <si>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</si>
  <si>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</si>
  <si>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</si>
  <si>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</si>
  <si>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</si>
  <si>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</si>
  <si>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</si>
  <si>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</si>
  <si>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</si>
  <si>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</si>
  <si>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</si>
  <si>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</si>
  <si>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</si>
  <si>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</si>
  <si>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</si>
  <si>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</si>
  <si>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</si>
  <si>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</si>
  <si>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</si>
  <si>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</si>
  <si>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</si>
  <si>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</si>
  <si>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</si>
  <si>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</si>
  <si>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</si>
  <si>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</si>
  <si>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</si>
  <si>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</si>
  <si>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</si>
  <si>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</si>
  <si>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</si>
  <si>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</si>
  <si>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</si>
  <si>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</si>
  <si>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</si>
  <si>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</si>
  <si>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</si>
  <si>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</si>
  <si>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</si>
  <si>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</si>
  <si>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</si>
  <si>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</si>
  <si>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</si>
  <si>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北相木村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</si>
  <si>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</si>
  <si>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</si>
  <si>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</si>
  <si>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</si>
  <si>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</si>
  <si>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</si>
  <si>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</si>
  <si>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</si>
  <si>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</si>
  <si>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</si>
  <si>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</si>
  <si>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</si>
  <si>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村を２期で布設替えした経過から同時期に更新を迎える。このため、今後送配水管、水源施設の老朽化に伴う更新、修繕が大きな負担となってくることが考えられ、水道ビジョン等に基づき更新していきたい。</t>
    <rPh sb="0" eb="2">
      <t>ゼンソン</t>
    </rPh>
    <rPh sb="4" eb="5">
      <t>キ</t>
    </rPh>
    <rPh sb="6" eb="8">
      <t>フセツ</t>
    </rPh>
    <rPh sb="8" eb="9">
      <t>ガ</t>
    </rPh>
    <rPh sb="12" eb="14">
      <t>ケイカ</t>
    </rPh>
    <rPh sb="16" eb="19">
      <t>ドウジキ</t>
    </rPh>
    <rPh sb="20" eb="22">
      <t>コウシン</t>
    </rPh>
    <rPh sb="23" eb="24">
      <t>ムカ</t>
    </rPh>
    <rPh sb="32" eb="34">
      <t>コンゴ</t>
    </rPh>
    <rPh sb="70" eb="71">
      <t>カンガ</t>
    </rPh>
    <rPh sb="83" eb="84">
      <t>モト</t>
    </rPh>
    <rPh sb="86" eb="88">
      <t>コウシン</t>
    </rPh>
    <phoneticPr fontId="4"/>
  </si>
  <si>
    <t>①収益的収支比率が同規模類似団体並みにとなっていることについては、据え置きだった償還金の返済が始まったことが要因と考えられる。　　　　　　　　
④企業債について、減少傾向にあるが送配水管の更新時期が来ていることから増加傾向になることが予想される。　
⑤料金回収率が対前年比で低くなった要因としては、収支比率と同じく償還金の返済が始まったこと、H28年度決算で年間総配水量の見直しを図ったことにより給水原価が上昇したと考えられる。　　　　　　　　　　　　　
⑦施設の利用率について、H28年度決算で年間総配水量を見直したため低下したと考えられる。　　　　　　　　　　　　　　　　　　　　　　　　　　　　　　　　⑧有収率について、水源が湧水のため総排水量の変化は少ないが、人口減少により総有収水量が減少していることが原因と考えられる。
これらのことから、今後健全経営を行っていくために水道料金の改定も含め改善点の分析が必要であり、策定した水道ビジョンを基に計画的に事業を進めることが重要となる。</t>
    <rPh sb="1" eb="4">
      <t>シュウエキテキ</t>
    </rPh>
    <rPh sb="4" eb="6">
      <t>シュウシ</t>
    </rPh>
    <rPh sb="6" eb="8">
      <t>ヒリツ</t>
    </rPh>
    <rPh sb="9" eb="12">
      <t>ドウキボ</t>
    </rPh>
    <rPh sb="12" eb="14">
      <t>ルイジ</t>
    </rPh>
    <rPh sb="14" eb="16">
      <t>ダンタイ</t>
    </rPh>
    <rPh sb="16" eb="17">
      <t>ナ</t>
    </rPh>
    <rPh sb="33" eb="34">
      <t>ス</t>
    </rPh>
    <rPh sb="35" eb="36">
      <t>オ</t>
    </rPh>
    <rPh sb="40" eb="43">
      <t>ショウカンキン</t>
    </rPh>
    <rPh sb="44" eb="46">
      <t>ヘンサイ</t>
    </rPh>
    <rPh sb="47" eb="48">
      <t>ハジ</t>
    </rPh>
    <rPh sb="54" eb="56">
      <t>ヨウイン</t>
    </rPh>
    <rPh sb="57" eb="58">
      <t>カンガ</t>
    </rPh>
    <rPh sb="126" eb="128">
      <t>リョウキン</t>
    </rPh>
    <rPh sb="128" eb="130">
      <t>カイシュウ</t>
    </rPh>
    <rPh sb="130" eb="131">
      <t>リツ</t>
    </rPh>
    <rPh sb="132" eb="133">
      <t>タイ</t>
    </rPh>
    <rPh sb="133" eb="136">
      <t>ゼンネンヒ</t>
    </rPh>
    <rPh sb="137" eb="138">
      <t>ヒク</t>
    </rPh>
    <rPh sb="142" eb="144">
      <t>ヨウイン</t>
    </rPh>
    <rPh sb="149" eb="151">
      <t>シュウシ</t>
    </rPh>
    <rPh sb="151" eb="153">
      <t>ヒリツ</t>
    </rPh>
    <rPh sb="154" eb="155">
      <t>オナ</t>
    </rPh>
    <rPh sb="157" eb="160">
      <t>ショウカンキン</t>
    </rPh>
    <rPh sb="161" eb="163">
      <t>ヘンサイ</t>
    </rPh>
    <rPh sb="164" eb="165">
      <t>ハジ</t>
    </rPh>
    <rPh sb="174" eb="176">
      <t>ネンド</t>
    </rPh>
    <rPh sb="176" eb="178">
      <t>ケッサン</t>
    </rPh>
    <rPh sb="179" eb="181">
      <t>ネンカン</t>
    </rPh>
    <rPh sb="181" eb="182">
      <t>ソウ</t>
    </rPh>
    <rPh sb="182" eb="184">
      <t>ハイスイ</t>
    </rPh>
    <rPh sb="184" eb="185">
      <t>リョウ</t>
    </rPh>
    <rPh sb="186" eb="188">
      <t>ミナオ</t>
    </rPh>
    <rPh sb="190" eb="191">
      <t>ハカ</t>
    </rPh>
    <rPh sb="198" eb="200">
      <t>キュウスイ</t>
    </rPh>
    <rPh sb="200" eb="202">
      <t>ゲンカ</t>
    </rPh>
    <rPh sb="203" eb="205">
      <t>ジョウショウ</t>
    </rPh>
    <rPh sb="208" eb="209">
      <t>カンガ</t>
    </rPh>
    <rPh sb="229" eb="231">
      <t>シセツ</t>
    </rPh>
    <rPh sb="232" eb="235">
      <t>リヨウリツ</t>
    </rPh>
    <rPh sb="243" eb="245">
      <t>ネンド</t>
    </rPh>
    <rPh sb="245" eb="247">
      <t>ケッサン</t>
    </rPh>
    <rPh sb="248" eb="250">
      <t>ネンカン</t>
    </rPh>
    <rPh sb="250" eb="251">
      <t>ソウ</t>
    </rPh>
    <rPh sb="251" eb="253">
      <t>ハイスイ</t>
    </rPh>
    <rPh sb="253" eb="254">
      <t>リョウ</t>
    </rPh>
    <rPh sb="255" eb="257">
      <t>ミナオ</t>
    </rPh>
    <rPh sb="261" eb="263">
      <t>テイカ</t>
    </rPh>
    <rPh sb="266" eb="267">
      <t>カンガ</t>
    </rPh>
    <rPh sb="305" eb="307">
      <t>ユウシュウ</t>
    </rPh>
    <rPh sb="307" eb="308">
      <t>リツ</t>
    </rPh>
    <rPh sb="313" eb="315">
      <t>スイゲン</t>
    </rPh>
    <rPh sb="316" eb="318">
      <t>ユウスイ</t>
    </rPh>
    <rPh sb="321" eb="322">
      <t>ソウ</t>
    </rPh>
    <rPh sb="322" eb="324">
      <t>ハイスイ</t>
    </rPh>
    <rPh sb="324" eb="325">
      <t>リョウ</t>
    </rPh>
    <rPh sb="326" eb="328">
      <t>ヘンカ</t>
    </rPh>
    <rPh sb="329" eb="330">
      <t>スク</t>
    </rPh>
    <rPh sb="334" eb="336">
      <t>ジンコウ</t>
    </rPh>
    <rPh sb="336" eb="338">
      <t>ゲンショウ</t>
    </rPh>
    <rPh sb="341" eb="342">
      <t>ソウ</t>
    </rPh>
    <rPh sb="342" eb="344">
      <t>ユウシュウ</t>
    </rPh>
    <rPh sb="344" eb="346">
      <t>スイリョウ</t>
    </rPh>
    <rPh sb="347" eb="349">
      <t>ゲンショウ</t>
    </rPh>
    <rPh sb="356" eb="358">
      <t>ゲンイン</t>
    </rPh>
    <rPh sb="359" eb="360">
      <t>カンガ</t>
    </rPh>
    <rPh sb="376" eb="378">
      <t>コンゴ</t>
    </rPh>
    <rPh sb="378" eb="380">
      <t>ケンゼン</t>
    </rPh>
    <rPh sb="380" eb="382">
      <t>ケイエイ</t>
    </rPh>
    <rPh sb="383" eb="384">
      <t>オコナ</t>
    </rPh>
    <rPh sb="391" eb="393">
      <t>スイドウ</t>
    </rPh>
    <rPh sb="393" eb="395">
      <t>リョウキン</t>
    </rPh>
    <rPh sb="396" eb="398">
      <t>カイテイ</t>
    </rPh>
    <rPh sb="399" eb="400">
      <t>フク</t>
    </rPh>
    <rPh sb="401" eb="404">
      <t>カイゼンテン</t>
    </rPh>
    <rPh sb="405" eb="407">
      <t>ブンセキ</t>
    </rPh>
    <rPh sb="408" eb="410">
      <t>ヒツヨウ</t>
    </rPh>
    <rPh sb="414" eb="416">
      <t>サクテイ</t>
    </rPh>
    <rPh sb="418" eb="420">
      <t>スイドウ</t>
    </rPh>
    <rPh sb="425" eb="426">
      <t>モト</t>
    </rPh>
    <phoneticPr fontId="4"/>
  </si>
  <si>
    <t>管路の更新時期を迎えるなかで、人口は減少傾向にあるが安定した水の供給ができるように水道ビジョンに基づき計画的に管路の更新を行い、漏水等によるロスを減らしていく。
同時に、特に渇水時に給水に必要な水量を確保していくため、個々の使用量管理、全体の給配水の管理を引き続き行っていく。
また、水道料金の改定も視野に入れつつ、日頃のメンテナンスに重点を置き早め早めの対応をしていくことにより施設の長寿命化、経費の節減を図り、経営の健全化に努めていく。</t>
    <rPh sb="0" eb="2">
      <t>カンロ</t>
    </rPh>
    <rPh sb="3" eb="5">
      <t>コウシン</t>
    </rPh>
    <rPh sb="5" eb="7">
      <t>ジキ</t>
    </rPh>
    <rPh sb="8" eb="9">
      <t>ムカ</t>
    </rPh>
    <rPh sb="15" eb="17">
      <t>ジンコウ</t>
    </rPh>
    <rPh sb="18" eb="20">
      <t>ゲンショウ</t>
    </rPh>
    <rPh sb="20" eb="22">
      <t>ケイコウ</t>
    </rPh>
    <rPh sb="26" eb="28">
      <t>アンテイ</t>
    </rPh>
    <rPh sb="30" eb="31">
      <t>ミズ</t>
    </rPh>
    <rPh sb="32" eb="34">
      <t>キョウキュウ</t>
    </rPh>
    <rPh sb="41" eb="43">
      <t>スイドウ</t>
    </rPh>
    <rPh sb="48" eb="49">
      <t>モト</t>
    </rPh>
    <rPh sb="51" eb="54">
      <t>ケイカクテキ</t>
    </rPh>
    <rPh sb="55" eb="57">
      <t>カンロ</t>
    </rPh>
    <rPh sb="58" eb="60">
      <t>コウシン</t>
    </rPh>
    <rPh sb="61" eb="62">
      <t>オコナ</t>
    </rPh>
    <rPh sb="81" eb="83">
      <t>ドウジ</t>
    </rPh>
    <rPh sb="128" eb="129">
      <t>ヒ</t>
    </rPh>
    <rPh sb="130" eb="131">
      <t>ツヅ</t>
    </rPh>
    <rPh sb="142" eb="144">
      <t>スイドウ</t>
    </rPh>
    <rPh sb="144" eb="146">
      <t>リョウキン</t>
    </rPh>
    <rPh sb="147" eb="149">
      <t>カイテイ</t>
    </rPh>
    <rPh sb="150" eb="152">
      <t>シヤ</t>
    </rPh>
    <rPh sb="153" eb="154">
      <t>イ</t>
    </rPh>
    <rPh sb="204" eb="205">
      <t>ハカ</t>
    </rPh>
    <rPh sb="207" eb="209">
      <t>ケイエイ</t>
    </rPh>
    <rPh sb="210" eb="213">
      <t>ケンゼンカ</t>
    </rPh>
    <rPh sb="214" eb="21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</si>
</sst>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7A-4F31-8A20-3BDCE4348EDA}"/>
            </c:ext>
          </c:extLst>
        </c:ser>
        <c:dLbls>
          <c:showLegendKey val="0"/>
          <c:showVal val="0"/>
          <c:showCatName val="0"/>
          <c:showSerName val="0"/>
          <c:showPercent val="0"/>
          <c:showBubbleSize val="0"/>
        </c:dLbls>
        <c:gapWidth val="150"/>
        <c:axId val="92604672"/>
        <c:axId val="926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47A-4F31-8A20-3BDCE4348EDA}"/>
            </c:ext>
          </c:extLst>
        </c:ser>
        <c:dLbls>
          <c:showLegendKey val="0"/>
          <c:showVal val="0"/>
          <c:showCatName val="0"/>
          <c:showSerName val="0"/>
          <c:showPercent val="0"/>
          <c:showBubbleSize val="0"/>
        </c:dLbls>
        <c:marker val="1"/>
        <c:smooth val="0"/>
        <c:axId val="92604672"/>
        <c:axId val="92606848"/>
      </c:lineChart>
      <c:dateAx>
        <c:axId val="92604672"/>
        <c:scaling>
          <c:orientation val="minMax"/>
        </c:scaling>
        <c:delete val="1"/>
        <c:axPos val="b"/>
        <c:numFmt formatCode="ge" sourceLinked="1"/>
        <c:majorTickMark val="none"/>
        <c:minorTickMark val="none"/>
        <c:tickLblPos val="none"/>
        <c:crossAx val="92606848"/>
        <c:crosses val="autoZero"/>
        <c:auto val="1"/>
        <c:lblOffset val="100"/>
        <c:baseTimeUnit val="years"/>
      </c:dateAx>
      <c:valAx>
        <c:axId val="926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100</c:v>
                </c:pt>
                <c:pt idx="1">
                  <c:v>100</c:v>
                </c:pt>
                <c:pt idx="2">
                  <c:v>100</c:v>
                </c:pt>
                <c:pt idx="3">
                  <c:v>75.510000000000005</c:v>
                </c:pt>
                <c:pt idx="4">
                  <c:v>75.510000000000005</c:v>
                </c:pt>
              </c:numCache>
            </c:numRef>
          </c:val>
          <c:extLst xmlns:c16r2="http://schemas.microsoft.com/office/drawing/2015/06/chart">
            <c:ext xmlns:c16="http://schemas.microsoft.com/office/drawing/2014/chart" uri="{C3380CC4-5D6E-409C-BE32-E72D297353CC}">
              <c16:uniqueId val="{00000000-E875-46DE-AD32-0D5113F1334D}"/>
            </c:ext>
          </c:extLst>
        </c:ser>
        <c:dLbls>
          <c:showLegendKey val="0"/>
          <c:showVal val="0"/>
          <c:showCatName val="0"/>
          <c:showSerName val="0"/>
          <c:showPercent val="0"/>
          <c:showBubbleSize val="0"/>
        </c:dLbls>
        <c:gapWidth val="150"/>
        <c:axId val="101100160"/>
        <c:axId val="1011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E875-46DE-AD32-0D5113F1334D}"/>
            </c:ext>
          </c:extLst>
        </c:ser>
        <c:dLbls>
          <c:showLegendKey val="0"/>
          <c:showVal val="0"/>
          <c:showCatName val="0"/>
          <c:showSerName val="0"/>
          <c:showPercent val="0"/>
          <c:showBubbleSize val="0"/>
        </c:dLbls>
        <c:marker val="1"/>
        <c:smooth val="0"/>
        <c:axId val="101100160"/>
        <c:axId val="101102336"/>
      </c:lineChart>
      <c:dateAx>
        <c:axId val="101100160"/>
        <c:scaling>
          <c:orientation val="minMax"/>
        </c:scaling>
        <c:delete val="1"/>
        <c:axPos val="b"/>
        <c:numFmt formatCode="ge" sourceLinked="1"/>
        <c:majorTickMark val="none"/>
        <c:minorTickMark val="none"/>
        <c:tickLblPos val="none"/>
        <c:crossAx val="101102336"/>
        <c:crosses val="autoZero"/>
        <c:auto val="1"/>
        <c:lblOffset val="100"/>
        <c:baseTimeUnit val="years"/>
      </c:dateAx>
      <c:valAx>
        <c:axId val="1011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52.64</c:v>
                </c:pt>
                <c:pt idx="1">
                  <c:v>44.82</c:v>
                </c:pt>
                <c:pt idx="2">
                  <c:v>45.07</c:v>
                </c:pt>
                <c:pt idx="3">
                  <c:v>57.92</c:v>
                </c:pt>
                <c:pt idx="4">
                  <c:v>57.69</c:v>
                </c:pt>
              </c:numCache>
            </c:numRef>
          </c:val>
          <c:extLst xmlns:c16r2="http://schemas.microsoft.com/office/drawing/2015/06/chart">
            <c:ext xmlns:c16="http://schemas.microsoft.com/office/drawing/2014/chart" uri="{C3380CC4-5D6E-409C-BE32-E72D297353CC}">
              <c16:uniqueId val="{00000000-A919-4FA3-83AA-85D6D510C45B}"/>
            </c:ext>
          </c:extLst>
        </c:ser>
        <c:dLbls>
          <c:showLegendKey val="0"/>
          <c:showVal val="0"/>
          <c:showCatName val="0"/>
          <c:showSerName val="0"/>
          <c:showPercent val="0"/>
          <c:showBubbleSize val="0"/>
        </c:dLbls>
        <c:gapWidth val="150"/>
        <c:axId val="100826112"/>
        <c:axId val="1008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A919-4FA3-83AA-85D6D510C45B}"/>
            </c:ext>
          </c:extLst>
        </c:ser>
        <c:dLbls>
          <c:showLegendKey val="0"/>
          <c:showVal val="0"/>
          <c:showCatName val="0"/>
          <c:showSerName val="0"/>
          <c:showPercent val="0"/>
          <c:showBubbleSize val="0"/>
        </c:dLbls>
        <c:marker val="1"/>
        <c:smooth val="0"/>
        <c:axId val="100826112"/>
        <c:axId val="100828288"/>
      </c:lineChart>
      <c:dateAx>
        <c:axId val="100826112"/>
        <c:scaling>
          <c:orientation val="minMax"/>
        </c:scaling>
        <c:delete val="1"/>
        <c:axPos val="b"/>
        <c:numFmt formatCode="ge" sourceLinked="1"/>
        <c:majorTickMark val="none"/>
        <c:minorTickMark val="none"/>
        <c:tickLblPos val="none"/>
        <c:crossAx val="100828288"/>
        <c:crosses val="autoZero"/>
        <c:auto val="1"/>
        <c:lblOffset val="100"/>
        <c:baseTimeUnit val="years"/>
      </c:dateAx>
      <c:valAx>
        <c:axId val="1008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99.35</c:v>
                </c:pt>
                <c:pt idx="1">
                  <c:v>90.9</c:v>
                </c:pt>
                <c:pt idx="2">
                  <c:v>87.69</c:v>
                </c:pt>
                <c:pt idx="3">
                  <c:v>86.16</c:v>
                </c:pt>
                <c:pt idx="4">
                  <c:v>75.430000000000007</c:v>
                </c:pt>
              </c:numCache>
            </c:numRef>
          </c:val>
          <c:extLst xmlns:c16r2="http://schemas.microsoft.com/office/drawing/2015/06/chart">
            <c:ext xmlns:c16="http://schemas.microsoft.com/office/drawing/2014/chart" uri="{C3380CC4-5D6E-409C-BE32-E72D297353CC}">
              <c16:uniqueId val="{00000000-CE67-4FEF-95E7-842F86F36495}"/>
            </c:ext>
          </c:extLst>
        </c:ser>
        <c:dLbls>
          <c:showLegendKey val="0"/>
          <c:showVal val="0"/>
          <c:showCatName val="0"/>
          <c:showSerName val="0"/>
          <c:showPercent val="0"/>
          <c:showBubbleSize val="0"/>
        </c:dLbls>
        <c:gapWidth val="150"/>
        <c:axId val="92641920"/>
        <c:axId val="926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CE67-4FEF-95E7-842F86F36495}"/>
            </c:ext>
          </c:extLst>
        </c:ser>
        <c:dLbls>
          <c:showLegendKey val="0"/>
          <c:showVal val="0"/>
          <c:showCatName val="0"/>
          <c:showSerName val="0"/>
          <c:showPercent val="0"/>
          <c:showBubbleSize val="0"/>
        </c:dLbls>
        <c:marker val="1"/>
        <c:smooth val="0"/>
        <c:axId val="92641920"/>
        <c:axId val="92652288"/>
      </c:lineChart>
      <c:dateAx>
        <c:axId val="92641920"/>
        <c:scaling>
          <c:orientation val="minMax"/>
        </c:scaling>
        <c:delete val="1"/>
        <c:axPos val="b"/>
        <c:numFmt formatCode="ge" sourceLinked="1"/>
        <c:majorTickMark val="none"/>
        <c:minorTickMark val="none"/>
        <c:tickLblPos val="none"/>
        <c:crossAx val="92652288"/>
        <c:crosses val="autoZero"/>
        <c:auto val="1"/>
        <c:lblOffset val="100"/>
        <c:baseTimeUnit val="years"/>
      </c:dateAx>
      <c:valAx>
        <c:axId val="92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7E-4C5C-ADE0-829002A91063}"/>
            </c:ext>
          </c:extLst>
        </c:ser>
        <c:dLbls>
          <c:showLegendKey val="0"/>
          <c:showVal val="0"/>
          <c:showCatName val="0"/>
          <c:showSerName val="0"/>
          <c:showPercent val="0"/>
          <c:showBubbleSize val="0"/>
        </c:dLbls>
        <c:gapWidth val="150"/>
        <c:axId val="100494336"/>
        <c:axId val="1004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7E-4C5C-ADE0-829002A91063}"/>
            </c:ext>
          </c:extLst>
        </c:ser>
        <c:dLbls>
          <c:showLegendKey val="0"/>
          <c:showVal val="0"/>
          <c:showCatName val="0"/>
          <c:showSerName val="0"/>
          <c:showPercent val="0"/>
          <c:showBubbleSize val="0"/>
        </c:dLbls>
        <c:marker val="1"/>
        <c:smooth val="0"/>
        <c:axId val="100494336"/>
        <c:axId val="100496512"/>
      </c:lineChart>
      <c:dateAx>
        <c:axId val="100494336"/>
        <c:scaling>
          <c:orientation val="minMax"/>
        </c:scaling>
        <c:delete val="1"/>
        <c:axPos val="b"/>
        <c:numFmt formatCode="ge" sourceLinked="1"/>
        <c:majorTickMark val="none"/>
        <c:minorTickMark val="none"/>
        <c:tickLblPos val="none"/>
        <c:crossAx val="100496512"/>
        <c:crosses val="autoZero"/>
        <c:auto val="1"/>
        <c:lblOffset val="100"/>
        <c:baseTimeUnit val="years"/>
      </c:dateAx>
      <c:valAx>
        <c:axId val="1004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19-4A07-9653-C72507A2B561}"/>
            </c:ext>
          </c:extLst>
        </c:ser>
        <c:dLbls>
          <c:showLegendKey val="0"/>
          <c:showVal val="0"/>
          <c:showCatName val="0"/>
          <c:showSerName val="0"/>
          <c:showPercent val="0"/>
          <c:showBubbleSize val="0"/>
        </c:dLbls>
        <c:gapWidth val="150"/>
        <c:axId val="100417920"/>
        <c:axId val="1004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19-4A07-9653-C72507A2B561}"/>
            </c:ext>
          </c:extLst>
        </c:ser>
        <c:dLbls>
          <c:showLegendKey val="0"/>
          <c:showVal val="0"/>
          <c:showCatName val="0"/>
          <c:showSerName val="0"/>
          <c:showPercent val="0"/>
          <c:showBubbleSize val="0"/>
        </c:dLbls>
        <c:marker val="1"/>
        <c:smooth val="0"/>
        <c:axId val="100417920"/>
        <c:axId val="100419456"/>
      </c:lineChart>
      <c:dateAx>
        <c:axId val="100417920"/>
        <c:scaling>
          <c:orientation val="minMax"/>
        </c:scaling>
        <c:delete val="1"/>
        <c:axPos val="b"/>
        <c:numFmt formatCode="ge" sourceLinked="1"/>
        <c:majorTickMark val="none"/>
        <c:minorTickMark val="none"/>
        <c:tickLblPos val="none"/>
        <c:crossAx val="100419456"/>
        <c:crosses val="autoZero"/>
        <c:auto val="1"/>
        <c:lblOffset val="100"/>
        <c:baseTimeUnit val="years"/>
      </c:dateAx>
      <c:valAx>
        <c:axId val="1004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02-49C3-9167-895393A6100C}"/>
            </c:ext>
          </c:extLst>
        </c:ser>
        <c:dLbls>
          <c:showLegendKey val="0"/>
          <c:showVal val="0"/>
          <c:showCatName val="0"/>
          <c:showSerName val="0"/>
          <c:showPercent val="0"/>
          <c:showBubbleSize val="0"/>
        </c:dLbls>
        <c:gapWidth val="150"/>
        <c:axId val="100455168"/>
        <c:axId val="1004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02-49C3-9167-895393A6100C}"/>
            </c:ext>
          </c:extLst>
        </c:ser>
        <c:dLbls>
          <c:showLegendKey val="0"/>
          <c:showVal val="0"/>
          <c:showCatName val="0"/>
          <c:showSerName val="0"/>
          <c:showPercent val="0"/>
          <c:showBubbleSize val="0"/>
        </c:dLbls>
        <c:marker val="1"/>
        <c:smooth val="0"/>
        <c:axId val="100455168"/>
        <c:axId val="100457088"/>
      </c:lineChart>
      <c:dateAx>
        <c:axId val="100455168"/>
        <c:scaling>
          <c:orientation val="minMax"/>
        </c:scaling>
        <c:delete val="1"/>
        <c:axPos val="b"/>
        <c:numFmt formatCode="ge" sourceLinked="1"/>
        <c:majorTickMark val="none"/>
        <c:minorTickMark val="none"/>
        <c:tickLblPos val="none"/>
        <c:crossAx val="100457088"/>
        <c:crosses val="autoZero"/>
        <c:auto val="1"/>
        <c:lblOffset val="100"/>
        <c:baseTimeUnit val="years"/>
      </c:dateAx>
      <c:valAx>
        <c:axId val="1004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8E-4E20-9C49-5EB9207B6E54}"/>
            </c:ext>
          </c:extLst>
        </c:ser>
        <c:dLbls>
          <c:showLegendKey val="0"/>
          <c:showVal val="0"/>
          <c:showCatName val="0"/>
          <c:showSerName val="0"/>
          <c:showPercent val="0"/>
          <c:showBubbleSize val="0"/>
        </c:dLbls>
        <c:gapWidth val="150"/>
        <c:axId val="100624256"/>
        <c:axId val="1006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8E-4E20-9C49-5EB9207B6E54}"/>
            </c:ext>
          </c:extLst>
        </c:ser>
        <c:dLbls>
          <c:showLegendKey val="0"/>
          <c:showVal val="0"/>
          <c:showCatName val="0"/>
          <c:showSerName val="0"/>
          <c:showPercent val="0"/>
          <c:showBubbleSize val="0"/>
        </c:dLbls>
        <c:marker val="1"/>
        <c:smooth val="0"/>
        <c:axId val="100624256"/>
        <c:axId val="100634624"/>
      </c:lineChart>
      <c:dateAx>
        <c:axId val="100624256"/>
        <c:scaling>
          <c:orientation val="minMax"/>
        </c:scaling>
        <c:delete val="1"/>
        <c:axPos val="b"/>
        <c:numFmt formatCode="ge" sourceLinked="1"/>
        <c:majorTickMark val="none"/>
        <c:minorTickMark val="none"/>
        <c:tickLblPos val="none"/>
        <c:crossAx val="100634624"/>
        <c:crosses val="autoZero"/>
        <c:auto val="1"/>
        <c:lblOffset val="100"/>
        <c:baseTimeUnit val="years"/>
      </c:dateAx>
      <c:valAx>
        <c:axId val="1006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673.72</c:v>
                </c:pt>
                <c:pt idx="1">
                  <c:v>630.30999999999995</c:v>
                </c:pt>
                <c:pt idx="2">
                  <c:v>561.69000000000005</c:v>
                </c:pt>
                <c:pt idx="3">
                  <c:v>560.09</c:v>
                </c:pt>
                <c:pt idx="4">
                  <c:v>497</c:v>
                </c:pt>
              </c:numCache>
            </c:numRef>
          </c:val>
          <c:extLst xmlns:c16r2="http://schemas.microsoft.com/office/drawing/2015/06/chart">
            <c:ext xmlns:c16="http://schemas.microsoft.com/office/drawing/2014/chart" uri="{C3380CC4-5D6E-409C-BE32-E72D297353CC}">
              <c16:uniqueId val="{00000000-3F93-41FB-9C43-502F917487CC}"/>
            </c:ext>
          </c:extLst>
        </c:ser>
        <c:dLbls>
          <c:showLegendKey val="0"/>
          <c:showVal val="0"/>
          <c:showCatName val="0"/>
          <c:showSerName val="0"/>
          <c:showPercent val="0"/>
          <c:showBubbleSize val="0"/>
        </c:dLbls>
        <c:gapWidth val="150"/>
        <c:axId val="100669696"/>
        <c:axId val="1006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3F93-41FB-9C43-502F917487CC}"/>
            </c:ext>
          </c:extLst>
        </c:ser>
        <c:dLbls>
          <c:showLegendKey val="0"/>
          <c:showVal val="0"/>
          <c:showCatName val="0"/>
          <c:showSerName val="0"/>
          <c:showPercent val="0"/>
          <c:showBubbleSize val="0"/>
        </c:dLbls>
        <c:marker val="1"/>
        <c:smooth val="0"/>
        <c:axId val="100669696"/>
        <c:axId val="100680064"/>
      </c:lineChart>
      <c:dateAx>
        <c:axId val="100669696"/>
        <c:scaling>
          <c:orientation val="minMax"/>
        </c:scaling>
        <c:delete val="1"/>
        <c:axPos val="b"/>
        <c:numFmt formatCode="ge" sourceLinked="1"/>
        <c:majorTickMark val="none"/>
        <c:minorTickMark val="none"/>
        <c:tickLblPos val="none"/>
        <c:crossAx val="100680064"/>
        <c:crosses val="autoZero"/>
        <c:auto val="1"/>
        <c:lblOffset val="100"/>
        <c:baseTimeUnit val="years"/>
      </c:dateAx>
      <c:valAx>
        <c:axId val="100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93.89</c:v>
                </c:pt>
                <c:pt idx="1">
                  <c:v>83.41</c:v>
                </c:pt>
                <c:pt idx="2">
                  <c:v>86.12</c:v>
                </c:pt>
                <c:pt idx="3">
                  <c:v>82.18</c:v>
                </c:pt>
                <c:pt idx="4">
                  <c:v>66.73</c:v>
                </c:pt>
              </c:numCache>
            </c:numRef>
          </c:val>
          <c:extLst xmlns:c16r2="http://schemas.microsoft.com/office/drawing/2015/06/chart">
            <c:ext xmlns:c16="http://schemas.microsoft.com/office/drawing/2014/chart" uri="{C3380CC4-5D6E-409C-BE32-E72D297353CC}">
              <c16:uniqueId val="{00000000-0798-488F-AFAB-11D00B800FD3}"/>
            </c:ext>
          </c:extLst>
        </c:ser>
        <c:dLbls>
          <c:showLegendKey val="0"/>
          <c:showVal val="0"/>
          <c:showCatName val="0"/>
          <c:showSerName val="0"/>
          <c:showPercent val="0"/>
          <c:showBubbleSize val="0"/>
        </c:dLbls>
        <c:gapWidth val="150"/>
        <c:axId val="100706944"/>
        <c:axId val="1007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0798-488F-AFAB-11D00B800FD3}"/>
            </c:ext>
          </c:extLst>
        </c:ser>
        <c:dLbls>
          <c:showLegendKey val="0"/>
          <c:showVal val="0"/>
          <c:showCatName val="0"/>
          <c:showSerName val="0"/>
          <c:showPercent val="0"/>
          <c:showBubbleSize val="0"/>
        </c:dLbls>
        <c:marker val="1"/>
        <c:smooth val="0"/>
        <c:axId val="100706944"/>
        <c:axId val="100713216"/>
      </c:lineChart>
      <c:dateAx>
        <c:axId val="100706944"/>
        <c:scaling>
          <c:orientation val="minMax"/>
        </c:scaling>
        <c:delete val="1"/>
        <c:axPos val="b"/>
        <c:numFmt formatCode="ge" sourceLinked="1"/>
        <c:majorTickMark val="none"/>
        <c:minorTickMark val="none"/>
        <c:tickLblPos val="none"/>
        <c:crossAx val="100713216"/>
        <c:crosses val="autoZero"/>
        <c:auto val="1"/>
        <c:lblOffset val="100"/>
        <c:baseTimeUnit val="years"/>
      </c:dateAx>
      <c:valAx>
        <c:axId val="1007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95.97</c:v>
                </c:pt>
                <c:pt idx="1">
                  <c:v>124.77</c:v>
                </c:pt>
                <c:pt idx="2">
                  <c:v>122.24</c:v>
                </c:pt>
                <c:pt idx="3">
                  <c:v>127.27</c:v>
                </c:pt>
                <c:pt idx="4">
                  <c:v>156.61000000000001</c:v>
                </c:pt>
              </c:numCache>
            </c:numRef>
          </c:val>
          <c:extLst xmlns:c16r2="http://schemas.microsoft.com/office/drawing/2015/06/chart">
            <c:ext xmlns:c16="http://schemas.microsoft.com/office/drawing/2014/chart" uri="{C3380CC4-5D6E-409C-BE32-E72D297353CC}">
              <c16:uniqueId val="{00000000-FC22-4AC3-BBB2-282C89610DBB}"/>
            </c:ext>
          </c:extLst>
        </c:ser>
        <c:dLbls>
          <c:showLegendKey val="0"/>
          <c:showVal val="0"/>
          <c:showCatName val="0"/>
          <c:showSerName val="0"/>
          <c:showPercent val="0"/>
          <c:showBubbleSize val="0"/>
        </c:dLbls>
        <c:gapWidth val="150"/>
        <c:axId val="100727040"/>
        <c:axId val="10107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FC22-4AC3-BBB2-282C89610DBB}"/>
            </c:ext>
          </c:extLst>
        </c:ser>
        <c:dLbls>
          <c:showLegendKey val="0"/>
          <c:showVal val="0"/>
          <c:showCatName val="0"/>
          <c:showSerName val="0"/>
          <c:showPercent val="0"/>
          <c:showBubbleSize val="0"/>
        </c:dLbls>
        <c:marker val="1"/>
        <c:smooth val="0"/>
        <c:axId val="100727040"/>
        <c:axId val="101077376"/>
      </c:lineChart>
      <c:dateAx>
        <c:axId val="100727040"/>
        <c:scaling>
          <c:orientation val="minMax"/>
        </c:scaling>
        <c:delete val="1"/>
        <c:axPos val="b"/>
        <c:numFmt formatCode="ge" sourceLinked="1"/>
        <c:majorTickMark val="none"/>
        <c:minorTickMark val="none"/>
        <c:tickLblPos val="none"/>
        <c:crossAx val="101077376"/>
        <c:crosses val="autoZero"/>
        <c:auto val="1"/>
        <c:lblOffset val="100"/>
        <c:baseTimeUnit val="years"/>
      </c:dateAx>
      <c:valAx>
        <c:axId val="1010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北相木村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768</v>
      </c>
      <c r="AM8" s="60"/>
      <c r="AN8" s="60"/>
      <c r="AO8" s="60"/>
      <c r="AP8" s="60"/>
      <c r="AQ8" s="60"/>
      <c r="AR8" s="60"/>
      <c r="AS8" s="60"/>
      <c r="AT8" s="59">
        <f>データ!$S$6</f>
        <v>56.32</v>
      </c>
      <c r="AU8" s="59"/>
      <c r="AV8" s="59"/>
      <c r="AW8" s="59"/>
      <c r="AX8" s="59"/>
      <c r="AY8" s="59"/>
      <c r="AZ8" s="59"/>
      <c r="BA8" s="59"/>
      <c r="BB8" s="59">
        <f>データ!$T$6</f>
        <v>13.64</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100</v>
      </c>
      <c r="Q10" s="59"/>
      <c r="R10" s="59"/>
      <c r="S10" s="59"/>
      <c r="T10" s="59"/>
      <c r="U10" s="59"/>
      <c r="V10" s="59"/>
      <c r="W10" s="60">
        <f>データ!$Q$6</f>
        <v>1680</v>
      </c>
      <c r="X10" s="60"/>
      <c r="Y10" s="60"/>
      <c r="Z10" s="60"/>
      <c r="AA10" s="60"/>
      <c r="AB10" s="60"/>
      <c r="AC10" s="60"/>
      <c r="AD10" s="2"/>
      <c r="AE10" s="2"/>
      <c r="AF10" s="2"/>
      <c r="AG10" s="2"/>
      <c r="AH10" s="2"/>
      <c r="AI10" s="2"/>
      <c r="AJ10" s="2"/>
      <c r="AK10" s="2"/>
      <c r="AL10" s="60">
        <f>データ!$U$6</f>
        <v>758</v>
      </c>
      <c r="AM10" s="60"/>
      <c r="AN10" s="60"/>
      <c r="AO10" s="60"/>
      <c r="AP10" s="60"/>
      <c r="AQ10" s="60"/>
      <c r="AR10" s="60"/>
      <c r="AS10" s="60"/>
      <c r="AT10" s="59">
        <f>データ!$V$6</f>
        <v>56.26</v>
      </c>
      <c r="AU10" s="59"/>
      <c r="AV10" s="59"/>
      <c r="AW10" s="59"/>
      <c r="AX10" s="59"/>
      <c r="AY10" s="59"/>
      <c r="AZ10" s="59"/>
      <c r="BA10" s="59"/>
      <c r="BB10" s="59">
        <f>データ!$W$6</f>
        <v>13.47</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9PI58QKIws0LmUBd5eK6nYvbvPETBiDP2QUYbNhNo9bXYgBLwiWcPkk9oXcA151PY6H0kBmBnqgrtvwRcQruYg==" saltValue="vdLNmds+we5JpIdgOd9Z3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203076</v>
      </c>
      <c r="D6" s="33">
        <f t="shared" si="3"/>
        <v>47</v>
      </c>
      <c r="E6" s="33">
        <f t="shared" si="3"/>
        <v>1</v>
      </c>
      <c r="F6" s="33">
        <f t="shared" si="3"/>
        <v>0</v>
      </c>
      <c r="G6" s="33">
        <f t="shared" si="3"/>
        <v>0</v>
      </c>
      <c r="H6" s="33" t="str">
        <f t="shared" si="3"/>
        <v>長野県　北相木村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1680</v>
      </c>
      <c r="R6" s="34">
        <f t="shared" si="3"/>
        <v>768</v>
      </c>
      <c r="S6" s="34">
        <f t="shared" si="3"/>
        <v>56.32</v>
      </c>
      <c r="T6" s="34">
        <f t="shared" si="3"/>
        <v>13.64</v>
      </c>
      <c r="U6" s="34">
        <f t="shared" si="3"/>
        <v>758</v>
      </c>
      <c r="V6" s="34">
        <f t="shared" si="3"/>
        <v>56.26</v>
      </c>
      <c r="W6" s="34">
        <f t="shared" si="3"/>
        <v>13.47</v>
      </c>
      <c r="X6" s="35">
        <f>IF(X7="",NA(),X7)</f>
        <v>99.35</v>
      </c>
      <c r="Y6" s="35">
        <f t="shared" ref="Y6:AG6" si="4">IF(Y7="",NA(),Y7)</f>
        <v>90.9</v>
      </c>
      <c r="Z6" s="35">
        <f t="shared" si="4"/>
        <v>87.69</v>
      </c>
      <c r="AA6" s="35">
        <f t="shared" si="4"/>
        <v>86.16</v>
      </c>
      <c r="AB6" s="35">
        <f t="shared" si="4"/>
        <v>75.430000000000007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673.72</v>
      </c>
      <c r="BF6" s="35">
        <f t="shared" ref="BF6:BN6" si="7">IF(BF7="",NA(),BF7)</f>
        <v>630.30999999999995</v>
      </c>
      <c r="BG6" s="35">
        <f t="shared" si="7"/>
        <v>561.69000000000005</v>
      </c>
      <c r="BH6" s="35">
        <f t="shared" si="7"/>
        <v>560.09</v>
      </c>
      <c r="BI6" s="35">
        <f t="shared" si="7"/>
        <v>497</v>
      </c>
      <c r="BJ6" s="35">
        <f t="shared" si="7"/>
        <v>1462.56</v>
      </c>
      <c r="BK6" s="35">
        <f t="shared" si="7"/>
        <v>1486.62</v>
      </c>
      <c r="BL6" s="35">
        <f t="shared" si="7"/>
        <v>1510.14</v>
      </c>
      <c r="BM6" s="35">
        <f t="shared" si="7"/>
        <v>1595.62</v>
      </c>
      <c r="BN6" s="35">
        <f t="shared" si="7"/>
        <v>1302.33</v>
      </c>
      <c r="BO6" s="34" t="str">
        <f>IF(BO7="","",IF(BO7="-","【-】","【"&amp;SUBSTITUTE(TEXT(BO7,"#,##0.00"),"-","△")&amp;"】"))</f>
        <v>【1,141.75】</v>
      </c>
      <c r="BP6" s="35">
        <f>IF(BP7="",NA(),BP7)</f>
        <v>93.89</v>
      </c>
      <c r="BQ6" s="35">
        <f t="shared" ref="BQ6:BY6" si="8">IF(BQ7="",NA(),BQ7)</f>
        <v>83.41</v>
      </c>
      <c r="BR6" s="35">
        <f t="shared" si="8"/>
        <v>86.12</v>
      </c>
      <c r="BS6" s="35">
        <f t="shared" si="8"/>
        <v>82.18</v>
      </c>
      <c r="BT6" s="35">
        <f t="shared" si="8"/>
        <v>66.73</v>
      </c>
      <c r="BU6" s="35">
        <f t="shared" si="8"/>
        <v>32.39</v>
      </c>
      <c r="BV6" s="35">
        <f t="shared" si="8"/>
        <v>24.39</v>
      </c>
      <c r="BW6" s="35">
        <f t="shared" si="8"/>
        <v>22.67</v>
      </c>
      <c r="BX6" s="35">
        <f t="shared" si="8"/>
        <v>37.92</v>
      </c>
      <c r="BY6" s="35">
        <f t="shared" si="8"/>
        <v>40.89</v>
      </c>
      <c r="BZ6" s="34" t="str">
        <f>IF(BZ7="","",IF(BZ7="-","【-】","【"&amp;SUBSTITUTE(TEXT(BZ7,"#,##0.00"),"-","△")&amp;"】"))</f>
        <v>【54.93】</v>
      </c>
      <c r="CA6" s="35">
        <f>IF(CA7="",NA(),CA7)</f>
        <v>95.97</v>
      </c>
      <c r="CB6" s="35">
        <f t="shared" ref="CB6:CJ6" si="9">IF(CB7="",NA(),CB7)</f>
        <v>124.77</v>
      </c>
      <c r="CC6" s="35">
        <f t="shared" si="9"/>
        <v>122.24</v>
      </c>
      <c r="CD6" s="35">
        <f t="shared" si="9"/>
        <v>127.27</v>
      </c>
      <c r="CE6" s="35">
        <f t="shared" si="9"/>
        <v>156.61000000000001</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100</v>
      </c>
      <c r="CM6" s="35">
        <f t="shared" ref="CM6:CU6" si="10">IF(CM7="",NA(),CM7)</f>
        <v>100</v>
      </c>
      <c r="CN6" s="35">
        <f t="shared" si="10"/>
        <v>100</v>
      </c>
      <c r="CO6" s="35">
        <f t="shared" si="10"/>
        <v>75.510000000000005</v>
      </c>
      <c r="CP6" s="35">
        <f t="shared" si="10"/>
        <v>75.510000000000005</v>
      </c>
      <c r="CQ6" s="35">
        <f t="shared" si="10"/>
        <v>50.49</v>
      </c>
      <c r="CR6" s="35">
        <f t="shared" si="10"/>
        <v>48.36</v>
      </c>
      <c r="CS6" s="35">
        <f t="shared" si="10"/>
        <v>48.7</v>
      </c>
      <c r="CT6" s="35">
        <f t="shared" si="10"/>
        <v>46.9</v>
      </c>
      <c r="CU6" s="35">
        <f t="shared" si="10"/>
        <v>47.95</v>
      </c>
      <c r="CV6" s="34" t="str">
        <f>IF(CV7="","",IF(CV7="-","【-】","【"&amp;SUBSTITUTE(TEXT(CV7,"#,##0.00"),"-","△")&amp;"】"))</f>
        <v>【56.91】</v>
      </c>
      <c r="CW6" s="35">
        <f>IF(CW7="",NA(),CW7)</f>
        <v>52.64</v>
      </c>
      <c r="CX6" s="35">
        <f t="shared" ref="CX6:DF6" si="11">IF(CX7="",NA(),CX7)</f>
        <v>44.82</v>
      </c>
      <c r="CY6" s="35">
        <f t="shared" si="11"/>
        <v>45.07</v>
      </c>
      <c r="CZ6" s="35">
        <f t="shared" si="11"/>
        <v>57.92</v>
      </c>
      <c r="DA6" s="35">
        <f t="shared" si="11"/>
        <v>57.69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203076</v>
      </c>
      <c r="D7" s="37">
        <v>47</v>
      </c>
      <c r="E7" s="37">
        <v>1</v>
      </c>
      <c r="F7" s="37">
        <v>0</v>
      </c>
      <c r="G7" s="37">
        <v>0</v>
      </c>
      <c r="H7" s="37" t="s">
        <v>107</v>
      </c>
      <c r="I7" s="37" t="s">
        <v>108</v>
      </c>
      <c r="J7" s="37" t="s">
        <v>109</v>
      </c>
      <c r="K7" s="37" t="s">
        <v>110</v>
      </c>
      <c r="L7" s="37" t="s">
        <v>111</v>
      </c>
      <c r="M7" s="37" t="s">
        <v>112</v>
      </c>
      <c r="N7" s="38" t="s">
        <v>113</v>
      </c>
      <c r="O7" s="38" t="s">
        <v>114</v>
      </c>
      <c r="P7" s="38">
        <v>100</v>
      </c>
      <c r="Q7" s="38">
        <v>1680</v>
      </c>
      <c r="R7" s="38">
        <v>768</v>
      </c>
      <c r="S7" s="38">
        <v>56.32</v>
      </c>
      <c r="T7" s="38">
        <v>13.64</v>
      </c>
      <c r="U7" s="38">
        <v>758</v>
      </c>
      <c r="V7" s="38">
        <v>56.26</v>
      </c>
      <c r="W7" s="38">
        <v>13.47</v>
      </c>
      <c r="X7" s="38">
        <v>99.35</v>
      </c>
      <c r="Y7" s="38">
        <v>90.9</v>
      </c>
      <c r="Z7" s="38">
        <v>87.69</v>
      </c>
      <c r="AA7" s="38">
        <v>86.16</v>
      </c>
      <c r="AB7" s="38">
        <v>75.430000000000007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673.72</v>
      </c>
      <c r="BF7" s="38">
        <v>630.30999999999995</v>
      </c>
      <c r="BG7" s="38">
        <v>561.69000000000005</v>
      </c>
      <c r="BH7" s="38">
        <v>560.09</v>
      </c>
      <c r="BI7" s="38">
        <v>497</v>
      </c>
      <c r="BJ7" s="38">
        <v>1462.56</v>
      </c>
      <c r="BK7" s="38">
        <v>1486.62</v>
      </c>
      <c r="BL7" s="38">
        <v>1510.14</v>
      </c>
      <c r="BM7" s="38">
        <v>1595.62</v>
      </c>
      <c r="BN7" s="38">
        <v>1302.33</v>
      </c>
      <c r="BO7" s="38">
        <v>1141.75</v>
      </c>
      <c r="BP7" s="38">
        <v>93.89</v>
      </c>
      <c r="BQ7" s="38">
        <v>83.41</v>
      </c>
      <c r="BR7" s="38">
        <v>86.12</v>
      </c>
      <c r="BS7" s="38">
        <v>82.18</v>
      </c>
      <c r="BT7" s="38">
        <v>66.73</v>
      </c>
      <c r="BU7" s="38">
        <v>32.39</v>
      </c>
      <c r="BV7" s="38">
        <v>24.39</v>
      </c>
      <c r="BW7" s="38">
        <v>22.67</v>
      </c>
      <c r="BX7" s="38">
        <v>37.92</v>
      </c>
      <c r="BY7" s="38">
        <v>40.89</v>
      </c>
      <c r="BZ7" s="38">
        <v>54.93</v>
      </c>
      <c r="CA7" s="38">
        <v>95.97</v>
      </c>
      <c r="CB7" s="38">
        <v>124.77</v>
      </c>
      <c r="CC7" s="38">
        <v>122.24</v>
      </c>
      <c r="CD7" s="38">
        <v>127.27</v>
      </c>
      <c r="CE7" s="38">
        <v>156.61000000000001</v>
      </c>
      <c r="CF7" s="38">
        <v>530.83000000000004</v>
      </c>
      <c r="CG7" s="38">
        <v>734.18</v>
      </c>
      <c r="CH7" s="38">
        <v>789.62</v>
      </c>
      <c r="CI7" s="38">
        <v>423.18</v>
      </c>
      <c r="CJ7" s="38">
        <v>383.2</v>
      </c>
      <c r="CK7" s="38">
        <v>292.18</v>
      </c>
      <c r="CL7" s="38">
        <v>100</v>
      </c>
      <c r="CM7" s="38">
        <v>100</v>
      </c>
      <c r="CN7" s="38">
        <v>100</v>
      </c>
      <c r="CO7" s="38">
        <v>75.510000000000005</v>
      </c>
      <c r="CP7" s="38">
        <v>75.510000000000005</v>
      </c>
      <c r="CQ7" s="38">
        <v>50.49</v>
      </c>
      <c r="CR7" s="38">
        <v>48.36</v>
      </c>
      <c r="CS7" s="38">
        <v>48.7</v>
      </c>
      <c r="CT7" s="38">
        <v>46.9</v>
      </c>
      <c r="CU7" s="38">
        <v>47.95</v>
      </c>
      <c r="CV7" s="38">
        <v>56.91</v>
      </c>
      <c r="CW7" s="38">
        <v>52.64</v>
      </c>
      <c r="CX7" s="38">
        <v>44.82</v>
      </c>
      <c r="CY7" s="38">
        <v>45.07</v>
      </c>
      <c r="CZ7" s="38">
        <v>57.92</v>
      </c>
      <c r="DA7" s="38">
        <v>57.69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2019-02-15T05:29:25Z</cp:lastPrinted>
  <dcterms:created xsi:type="dcterms:W3CDTF">2018-12-03T08:43:24Z</dcterms:created>
  <dcterms:modified xsi:type="dcterms:W3CDTF">2019-02-20T10:37:39Z</dcterms:modified>
  <cp:category/>
</cp:coreProperties>
</file>