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BMVc6Tq7fnq42FuCK2Ns+0nweIXfFgvF3oMRbAiNk0DtXa3Sq1D2K8PZ4PXEBptdiursq3tyRC0p7cQvO+tAQ==" workbookSaltValue="ZFNew26Iyygd99tHs71lVQ==" workbookSpinCount="100000" lockStructure="1"/>
  <bookViews>
    <workbookView xWindow="0" yWindow="0" windowWidth="15360" windowHeight="7080"/>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<sst xmlns="http://schemas.openxmlformats.org/spreadsheetml/2006/main" count="237" uniqueCount="123">
  <si>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</si>
  <si>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</si>
  <si>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</si>
  <si>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</si>
  <si>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</si>
  <si>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</si>
  <si>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</si>
  <si>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</si>
  <si>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</si>
  <si>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</si>
  <si>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</si>
  <si>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</si>
  <si>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</si>
  <si>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</si>
  <si>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</si>
  <si>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</si>
  <si>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</si>
  <si>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</si>
  <si>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</si>
  <si>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</si>
  <si>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</si>
  <si>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</si>
  <si>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</si>
  <si>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</si>
  <si>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</si>
  <si>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</si>
  <si>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</si>
  <si>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</si>
  <si>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</si>
  <si>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</si>
  <si>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</si>
  <si>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</si>
  <si>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</si>
  <si>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</si>
  <si>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</si>
  <si>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</si>
  <si>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</si>
  <si>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</si>
  <si>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</si>
  <si>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</si>
  <si>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</si>
  <si>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</si>
  <si>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</si>
  <si>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</si>
  <si>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</si>
  <si>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</si>
  <si>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</si>
  <si>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</si>
  <si>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</si>
  <si>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</si>
  <si>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</si>
  <si>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</si>
  <si>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</si>
  <si>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</si>
  <si>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</si>
  <si>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</si>
  <si>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</si>
  <si>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</si>
  <si>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</si>
  <si>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</si>
  <si>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</si>
  <si>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</si>
  <si>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</si>
  <si>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</si>
  <si>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</si>
  <si>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</si>
  <si>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</si>
  <si>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</si>
  <si>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</si>
  <si>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</si>
  <si>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</si>
  <si>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</si>
  <si>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</si>
  <si>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</si>
  <si>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</si>
  <si>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</si>
  <si>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</si>
  <si>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</si>
  <si>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</si>
  <si>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</si>
  <si>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</si>
  <si>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</si>
  <si>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</si>
  <si>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</si>
  <si>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</si>
  <si>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</si>
  <si>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</si>
  <si>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</si>
  <si>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</si>
  <si>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</si>
  <si>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</si>
  <si>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</si>
  <si>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</si>
  <si>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</si>
  <si>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</si>
  <si>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</si>
  <si>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</si>
  <si>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</si>
  <si>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</si>
  <si>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</si>
  <si>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</si>
  <si>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</si>
  <si>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</si>
  <si>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</si>
  <si>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</si>
  <si>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</si>
  <si>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</si>
  <si>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南相木村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</si>
  <si>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</si>
  <si>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</si>
  <si>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</si>
  <si>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</si>
  <si>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</si>
  <si>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</si>
  <si>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</si>
  <si>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</si>
  <si>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</si>
  <si>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</si>
  <si>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</si>
  <si>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</si>
  <si>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全体を通して、給水施設の統合やダウンサイジング等を検討するなど、村の規模に合った施設更新する。また、水道料金の適正価格を検討し、収支のバランスを取りながら計画的に経営していく必要がある。
　</t>
    <rPh sb="0" eb="2">
      <t>ゼンタイ</t>
    </rPh>
    <rPh sb="3" eb="4">
      <t>トオ</t>
    </rPh>
    <rPh sb="7" eb="9">
      <t>キュウスイ</t>
    </rPh>
    <rPh sb="9" eb="11">
      <t>シセツ</t>
    </rPh>
    <rPh sb="12" eb="14">
      <t>トウゴウ</t>
    </rPh>
    <rPh sb="23" eb="24">
      <t>トウ</t>
    </rPh>
    <rPh sb="25" eb="27">
      <t>ケントウ</t>
    </rPh>
    <rPh sb="32" eb="33">
      <t>ムラ</t>
    </rPh>
    <rPh sb="34" eb="36">
      <t>キボ</t>
    </rPh>
    <rPh sb="37" eb="38">
      <t>ア</t>
    </rPh>
    <rPh sb="40" eb="42">
      <t>シセツ</t>
    </rPh>
    <rPh sb="42" eb="44">
      <t>コウシン</t>
    </rPh>
    <rPh sb="50" eb="52">
      <t>スイドウ</t>
    </rPh>
    <rPh sb="52" eb="54">
      <t>リョウキン</t>
    </rPh>
    <rPh sb="55" eb="57">
      <t>テキセイ</t>
    </rPh>
    <rPh sb="57" eb="59">
      <t>カカク</t>
    </rPh>
    <rPh sb="60" eb="62">
      <t>ケントウ</t>
    </rPh>
    <rPh sb="64" eb="66">
      <t>シュウシ</t>
    </rPh>
    <rPh sb="72" eb="73">
      <t>ト</t>
    </rPh>
    <rPh sb="77" eb="80">
      <t>ケイカクテキ</t>
    </rPh>
    <rPh sb="81" eb="83">
      <t>ケイエイ</t>
    </rPh>
    <rPh sb="87" eb="89">
      <t>ヒツヨウ</t>
    </rPh>
    <phoneticPr fontId="4"/>
  </si>
  <si>
    <t>　現在簡易水道固定資産台帳等を参考に経営戦略を策定し、管路の寿命がどの時期で来るのかを把握した。これを基に、投資に係る費用を勘案し、水道事業をどのように経営していくのか考えていかなければならない。施設の更新は必要不可欠であるため、更新に係る投資が集中しないように、中長期的な計画で実施していく必要がある。さらには、道路工事の際に水道施設の更新を同時に行ったり、実際に漏水が起きた際に施設更新を行うなど、更新計画と並行して経営していく。　　　　　　　　　　　　　　　　　　　　　　　　　③管路更新率に関しては、全国的に見ても更新は進んではいないが、当村の直近5年間の更新率は0％である。</t>
    <rPh sb="1" eb="3">
      <t>ゲンザイ</t>
    </rPh>
    <rPh sb="13" eb="14">
      <t>トウ</t>
    </rPh>
    <rPh sb="15" eb="17">
      <t>サンコウ</t>
    </rPh>
    <rPh sb="18" eb="20">
      <t>ケイエイ</t>
    </rPh>
    <rPh sb="20" eb="22">
      <t>センリャク</t>
    </rPh>
    <rPh sb="23" eb="25">
      <t>サクテイ</t>
    </rPh>
    <rPh sb="51" eb="52">
      <t>モト</t>
    </rPh>
    <rPh sb="76" eb="78">
      <t>ケイエイ</t>
    </rPh>
    <rPh sb="157" eb="159">
      <t>ドウロ</t>
    </rPh>
    <rPh sb="159" eb="161">
      <t>コウジ</t>
    </rPh>
    <rPh sb="162" eb="163">
      <t>サイ</t>
    </rPh>
    <rPh sb="164" eb="166">
      <t>スイドウ</t>
    </rPh>
    <rPh sb="166" eb="168">
      <t>シセツ</t>
    </rPh>
    <rPh sb="169" eb="171">
      <t>コウシン</t>
    </rPh>
    <rPh sb="172" eb="174">
      <t>ドウジ</t>
    </rPh>
    <rPh sb="175" eb="176">
      <t>オコナ</t>
    </rPh>
    <rPh sb="183" eb="185">
      <t>ロウスイ</t>
    </rPh>
    <rPh sb="186" eb="187">
      <t>オ</t>
    </rPh>
    <rPh sb="189" eb="190">
      <t>サイ</t>
    </rPh>
    <rPh sb="191" eb="193">
      <t>シセツ</t>
    </rPh>
    <rPh sb="193" eb="195">
      <t>コウシン</t>
    </rPh>
    <rPh sb="196" eb="197">
      <t>オコナ</t>
    </rPh>
    <rPh sb="201" eb="203">
      <t>コウシン</t>
    </rPh>
    <rPh sb="203" eb="205">
      <t>ケイカク</t>
    </rPh>
    <rPh sb="206" eb="208">
      <t>ヘイコウ</t>
    </rPh>
    <rPh sb="210" eb="212">
      <t>ケイエイ</t>
    </rPh>
    <rPh sb="243" eb="245">
      <t>カンロ</t>
    </rPh>
    <rPh sb="245" eb="247">
      <t>コウシン</t>
    </rPh>
    <rPh sb="247" eb="248">
      <t>リツ</t>
    </rPh>
    <rPh sb="249" eb="250">
      <t>カン</t>
    </rPh>
    <rPh sb="261" eb="263">
      <t>コウシン</t>
    </rPh>
    <rPh sb="264" eb="265">
      <t>スス</t>
    </rPh>
    <rPh sb="273" eb="275">
      <t>トウソン</t>
    </rPh>
    <rPh sb="276" eb="278">
      <t>チョッキン</t>
    </rPh>
    <rPh sb="279" eb="280">
      <t>ネン</t>
    </rPh>
    <rPh sb="280" eb="281">
      <t>カン</t>
    </rPh>
    <rPh sb="282" eb="284">
      <t>コウシン</t>
    </rPh>
    <rPh sb="284" eb="285">
      <t>リツ</t>
    </rPh>
    <phoneticPr fontId="4"/>
  </si>
  <si>
    <t>南相木村簡易水道事業においては、水道利用者からの使用料（給水収益）と村予算の一般会計からの繰入金により収益を賄っている。
　水道事業の持続的な健全経営を引き続き図っていかなければならないが、これまでと同様に自治体が運営する事業ということで収益を重視するというよりは住民に対する福祉目的のためという側面が大きい。
　そのため収益に直結する水道料金については利用者の極端な負担にならないような料金設定をこれまでしてきており、県内でも現時点では3番目に安価である。⑤料金回収率が低いひとつの要因となっている。
　しかし、今後は過疎化等に伴う使用料金の減収とともに水道施設の老朽化による施設更新や耐震化工事への設備投資など、これまで以上に支出が増え、経営環境が厳しくなることが想定される。
　今後も継続的に生活に欠かせない飲用水の安定供給を図るため、中長期的な計画で上記の施設の更新を進めることは必要不可欠である。そのため、適切な水道料金を設定し、施設更新に充てていくことが必要になってくる。今年度「南相木村簡易水道事業経営戦略の策定」が完了し、水道事業に係る現状を把握し、今後の経営方針を定めていくところである。
　今年度の①収益的収支比率が減少した要因としては、H29年度から新たに水道料金システムを導入したことによる、システム・機器に係る費用の増額及びH29年度から量水器更新事業が始まり、それに伴う工事費、機器購入費の増額により、前年度と比較して総務費が増額したためである。また、近年当村の④企業債残高は、全国平均と比較するとおよそ1/4程度と少ない傾向にある。⑥給水原価に関しては、水道担当が一人で行うなど経常経費を抑えていることによって、全国平均より低い給水原価で経営ができている。⑧有収率が低い要因については、メータ器を設置していない個所もあり、明確な数値を出すことはできないが、漏水もそのひとつと考えられるので、村内の漏水を発見次第、早急に修繕・工事の対応を行う。　　　　　　　　　　　　　</t>
    <rPh sb="210" eb="212">
      <t>ケンナイ</t>
    </rPh>
    <rPh sb="220" eb="222">
      <t>バンメ</t>
    </rPh>
    <rPh sb="223" eb="225">
      <t>アンカ</t>
    </rPh>
    <rPh sb="230" eb="232">
      <t>リョウキン</t>
    </rPh>
    <rPh sb="232" eb="234">
      <t>カイシュウ</t>
    </rPh>
    <rPh sb="234" eb="235">
      <t>リツ</t>
    </rPh>
    <rPh sb="236" eb="237">
      <t>ヒク</t>
    </rPh>
    <rPh sb="242" eb="244">
      <t>ヨウイン</t>
    </rPh>
    <rPh sb="265" eb="266">
      <t>トモナ</t>
    </rPh>
    <rPh sb="315" eb="317">
      <t>シシュツ</t>
    </rPh>
    <rPh sb="318" eb="319">
      <t>フ</t>
    </rPh>
    <rPh sb="408" eb="410">
      <t>テキセツ</t>
    </rPh>
    <rPh sb="411" eb="413">
      <t>スイドウ</t>
    </rPh>
    <rPh sb="413" eb="415">
      <t>リョウキン</t>
    </rPh>
    <rPh sb="416" eb="418">
      <t>セッテイ</t>
    </rPh>
    <rPh sb="420" eb="422">
      <t>シセツ</t>
    </rPh>
    <rPh sb="422" eb="424">
      <t>コウシン</t>
    </rPh>
    <rPh sb="425" eb="426">
      <t>ア</t>
    </rPh>
    <rPh sb="433" eb="435">
      <t>ヒツヨウ</t>
    </rPh>
    <rPh sb="442" eb="445">
      <t>コンネンド</t>
    </rPh>
    <rPh sb="446" eb="449">
      <t>ミナミアイキ</t>
    </rPh>
    <rPh sb="449" eb="450">
      <t>ムラ</t>
    </rPh>
    <rPh sb="450" eb="452">
      <t>カンイ</t>
    </rPh>
    <rPh sb="452" eb="454">
      <t>スイドウ</t>
    </rPh>
    <rPh sb="454" eb="456">
      <t>ジギョウ</t>
    </rPh>
    <rPh sb="456" eb="458">
      <t>ケイエイ</t>
    </rPh>
    <rPh sb="458" eb="460">
      <t>センリャク</t>
    </rPh>
    <rPh sb="461" eb="463">
      <t>サクテイ</t>
    </rPh>
    <rPh sb="465" eb="467">
      <t>カンリョウ</t>
    </rPh>
    <rPh sb="469" eb="471">
      <t>スイドウ</t>
    </rPh>
    <rPh sb="471" eb="473">
      <t>ジギョウ</t>
    </rPh>
    <rPh sb="474" eb="475">
      <t>カカワ</t>
    </rPh>
    <rPh sb="476" eb="478">
      <t>ゲンジョウ</t>
    </rPh>
    <rPh sb="479" eb="481">
      <t>ハアク</t>
    </rPh>
    <rPh sb="483" eb="485">
      <t>コンゴ</t>
    </rPh>
    <rPh sb="486" eb="488">
      <t>ケイエイ</t>
    </rPh>
    <rPh sb="488" eb="490">
      <t>ホウシン</t>
    </rPh>
    <rPh sb="491" eb="492">
      <t>サダ</t>
    </rPh>
    <rPh sb="505" eb="508">
      <t>コンネンド</t>
    </rPh>
    <rPh sb="510" eb="512">
      <t>シュウエキ</t>
    </rPh>
    <rPh sb="512" eb="513">
      <t>テキ</t>
    </rPh>
    <rPh sb="513" eb="515">
      <t>シュウシ</t>
    </rPh>
    <rPh sb="515" eb="517">
      <t>ヒリツ</t>
    </rPh>
    <rPh sb="518" eb="520">
      <t>ゲンショウ</t>
    </rPh>
    <rPh sb="522" eb="524">
      <t>ヨウイン</t>
    </rPh>
    <rPh sb="532" eb="534">
      <t>ネンド</t>
    </rPh>
    <rPh sb="536" eb="537">
      <t>アラ</t>
    </rPh>
    <rPh sb="539" eb="541">
      <t>スイドウ</t>
    </rPh>
    <rPh sb="541" eb="543">
      <t>リョウキン</t>
    </rPh>
    <rPh sb="548" eb="550">
      <t>ドウニュウ</t>
    </rPh>
    <rPh sb="563" eb="565">
      <t>キキ</t>
    </rPh>
    <rPh sb="566" eb="567">
      <t>カカワ</t>
    </rPh>
    <rPh sb="568" eb="570">
      <t>ヒヨウ</t>
    </rPh>
    <rPh sb="571" eb="573">
      <t>ゾウガク</t>
    </rPh>
    <rPh sb="573" eb="574">
      <t>オヨ</t>
    </rPh>
    <rPh sb="578" eb="580">
      <t>ネンド</t>
    </rPh>
    <rPh sb="582" eb="585">
      <t>リョウスイキ</t>
    </rPh>
    <rPh sb="585" eb="587">
      <t>コウシン</t>
    </rPh>
    <rPh sb="587" eb="589">
      <t>ジギョウ</t>
    </rPh>
    <rPh sb="590" eb="591">
      <t>ハジ</t>
    </rPh>
    <rPh sb="597" eb="598">
      <t>トモナ</t>
    </rPh>
    <rPh sb="599" eb="601">
      <t>コウジ</t>
    </rPh>
    <rPh sb="601" eb="602">
      <t>ヒ</t>
    </rPh>
    <rPh sb="603" eb="605">
      <t>キキ</t>
    </rPh>
    <rPh sb="605" eb="608">
      <t>コウニュウヒ</t>
    </rPh>
    <rPh sb="609" eb="611">
      <t>ゾウガク</t>
    </rPh>
    <rPh sb="615" eb="617">
      <t>ゼンネン</t>
    </rPh>
    <rPh sb="617" eb="618">
      <t>ド</t>
    </rPh>
    <rPh sb="619" eb="621">
      <t>ヒカク</t>
    </rPh>
    <rPh sb="623" eb="626">
      <t>ソウムヒ</t>
    </rPh>
    <rPh sb="627" eb="629">
      <t>ゾウガク</t>
    </rPh>
    <rPh sb="640" eb="642">
      <t>キンネン</t>
    </rPh>
    <rPh sb="642" eb="644">
      <t>トウソン</t>
    </rPh>
    <rPh sb="646" eb="648">
      <t>キギョウ</t>
    </rPh>
    <rPh sb="648" eb="649">
      <t>サイ</t>
    </rPh>
    <rPh sb="649" eb="651">
      <t>ザンダカ</t>
    </rPh>
    <rPh sb="653" eb="655">
      <t>ゼンコク</t>
    </rPh>
    <rPh sb="655" eb="657">
      <t>ヘイキン</t>
    </rPh>
    <rPh sb="658" eb="660">
      <t>ヒカク</t>
    </rPh>
    <rPh sb="669" eb="671">
      <t>テイド</t>
    </rPh>
    <rPh sb="672" eb="673">
      <t>スク</t>
    </rPh>
    <rPh sb="675" eb="677">
      <t>ケイコウ</t>
    </rPh>
    <rPh sb="744" eb="746">
      <t>ユウシュウ</t>
    </rPh>
    <rPh sb="746" eb="747">
      <t>リツ</t>
    </rPh>
    <rPh sb="748" eb="749">
      <t>ヒク</t>
    </rPh>
    <rPh sb="750" eb="752">
      <t>ヨウイン</t>
    </rPh>
    <rPh sb="761" eb="762">
      <t>キ</t>
    </rPh>
    <rPh sb="763" eb="765">
      <t>セッチ</t>
    </rPh>
    <rPh sb="770" eb="772">
      <t>カショ</t>
    </rPh>
    <rPh sb="776" eb="778">
      <t>メイカク</t>
    </rPh>
    <rPh sb="779" eb="781">
      <t>スウチ</t>
    </rPh>
    <rPh sb="782" eb="783">
      <t>ダ</t>
    </rPh>
    <rPh sb="793" eb="795">
      <t>ロウスイ</t>
    </rPh>
    <rPh sb="802" eb="803">
      <t>カンガ</t>
    </rPh>
    <rPh sb="810" eb="812">
      <t>ソンナイ</t>
    </rPh>
    <rPh sb="813" eb="815">
      <t>ロウスイ</t>
    </rPh>
    <rPh sb="816" eb="818">
      <t>ハッケン</t>
    </rPh>
    <rPh sb="818" eb="820">
      <t>シダイ</t>
    </rPh>
    <rPh sb="821" eb="823">
      <t>ソウキュウ</t>
    </rPh>
    <rPh sb="824" eb="826">
      <t>シュウゼン</t>
    </rPh>
    <rPh sb="827" eb="829">
      <t>コウジ</t>
    </rPh>
    <rPh sb="830" eb="832">
      <t>タイオウ</t>
    </rPh>
    <rPh sb="833" eb="83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</si>
</sst>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1C2-4FF8-845B-09D03A0B921F}"/>
            </c:ext>
          </c:extLst>
        </c:ser>
        <c:dLbls>
          <c:showLegendKey val="0"/>
          <c:showVal val="0"/>
          <c:showCatName val="0"/>
          <c:showSerName val="0"/>
          <c:showPercent val="0"/>
          <c:showBubbleSize val="0"/>
        </c:dLbls>
        <c:gapWidth val="150"/>
        <c:axId val="92670592"/>
        <c:axId val="9267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C1C2-4FF8-845B-09D03A0B921F}"/>
            </c:ext>
          </c:extLst>
        </c:ser>
        <c:dLbls>
          <c:showLegendKey val="0"/>
          <c:showVal val="0"/>
          <c:showCatName val="0"/>
          <c:showSerName val="0"/>
          <c:showPercent val="0"/>
          <c:showBubbleSize val="0"/>
        </c:dLbls>
        <c:marker val="1"/>
        <c:smooth val="0"/>
        <c:axId val="92670592"/>
        <c:axId val="92672768"/>
      </c:lineChart>
      <c:dateAx>
        <c:axId val="92670592"/>
        <c:scaling>
          <c:orientation val="minMax"/>
        </c:scaling>
        <c:delete val="1"/>
        <c:axPos val="b"/>
        <c:numFmt formatCode="ge" sourceLinked="1"/>
        <c:majorTickMark val="none"/>
        <c:minorTickMark val="none"/>
        <c:tickLblPos val="none"/>
        <c:crossAx val="92672768"/>
        <c:crosses val="autoZero"/>
        <c:auto val="1"/>
        <c:lblOffset val="100"/>
        <c:baseTimeUnit val="years"/>
      </c:dateAx>
      <c:valAx>
        <c:axId val="9267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7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79.23</c:v>
                </c:pt>
                <c:pt idx="1">
                  <c:v>78.44</c:v>
                </c:pt>
                <c:pt idx="2">
                  <c:v>78.19</c:v>
                </c:pt>
                <c:pt idx="3">
                  <c:v>78.44</c:v>
                </c:pt>
                <c:pt idx="4">
                  <c:v>78.44</c:v>
                </c:pt>
              </c:numCache>
            </c:numRef>
          </c:val>
          <c:extLst xmlns:c16r2="http://schemas.microsoft.com/office/drawing/2015/06/chart">
            <c:ext xmlns:c16="http://schemas.microsoft.com/office/drawing/2014/chart" uri="{C3380CC4-5D6E-409C-BE32-E72D297353CC}">
              <c16:uniqueId val="{00000000-2E8E-4B08-83DC-16A4A09E4FDE}"/>
            </c:ext>
          </c:extLst>
        </c:ser>
        <c:dLbls>
          <c:showLegendKey val="0"/>
          <c:showVal val="0"/>
          <c:showCatName val="0"/>
          <c:showSerName val="0"/>
          <c:showPercent val="0"/>
          <c:showBubbleSize val="0"/>
        </c:dLbls>
        <c:gapWidth val="150"/>
        <c:axId val="93232128"/>
        <c:axId val="9323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2E8E-4B08-83DC-16A4A09E4FDE}"/>
            </c:ext>
          </c:extLst>
        </c:ser>
        <c:dLbls>
          <c:showLegendKey val="0"/>
          <c:showVal val="0"/>
          <c:showCatName val="0"/>
          <c:showSerName val="0"/>
          <c:showPercent val="0"/>
          <c:showBubbleSize val="0"/>
        </c:dLbls>
        <c:marker val="1"/>
        <c:smooth val="0"/>
        <c:axId val="93232128"/>
        <c:axId val="93238400"/>
      </c:lineChart>
      <c:dateAx>
        <c:axId val="93232128"/>
        <c:scaling>
          <c:orientation val="minMax"/>
        </c:scaling>
        <c:delete val="1"/>
        <c:axPos val="b"/>
        <c:numFmt formatCode="ge" sourceLinked="1"/>
        <c:majorTickMark val="none"/>
        <c:minorTickMark val="none"/>
        <c:tickLblPos val="none"/>
        <c:crossAx val="93238400"/>
        <c:crosses val="autoZero"/>
        <c:auto val="1"/>
        <c:lblOffset val="100"/>
        <c:baseTimeUnit val="years"/>
      </c:dateAx>
      <c:valAx>
        <c:axId val="9323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3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78.790000000000006</c:v>
                </c:pt>
                <c:pt idx="1">
                  <c:v>78.790000000000006</c:v>
                </c:pt>
                <c:pt idx="2">
                  <c:v>78.790000000000006</c:v>
                </c:pt>
                <c:pt idx="3">
                  <c:v>78.72</c:v>
                </c:pt>
                <c:pt idx="4">
                  <c:v>78.56</c:v>
                </c:pt>
              </c:numCache>
            </c:numRef>
          </c:val>
          <c:extLst xmlns:c16r2="http://schemas.microsoft.com/office/drawing/2015/06/chart">
            <c:ext xmlns:c16="http://schemas.microsoft.com/office/drawing/2014/chart" uri="{C3380CC4-5D6E-409C-BE32-E72D297353CC}">
              <c16:uniqueId val="{00000000-4DB8-4B2F-812E-67667B48FC0E}"/>
            </c:ext>
          </c:extLst>
        </c:ser>
        <c:dLbls>
          <c:showLegendKey val="0"/>
          <c:showVal val="0"/>
          <c:showCatName val="0"/>
          <c:showSerName val="0"/>
          <c:showPercent val="0"/>
          <c:showBubbleSize val="0"/>
        </c:dLbls>
        <c:gapWidth val="150"/>
        <c:axId val="93355392"/>
        <c:axId val="9335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4DB8-4B2F-812E-67667B48FC0E}"/>
            </c:ext>
          </c:extLst>
        </c:ser>
        <c:dLbls>
          <c:showLegendKey val="0"/>
          <c:showVal val="0"/>
          <c:showCatName val="0"/>
          <c:showSerName val="0"/>
          <c:showPercent val="0"/>
          <c:showBubbleSize val="0"/>
        </c:dLbls>
        <c:marker val="1"/>
        <c:smooth val="0"/>
        <c:axId val="93355392"/>
        <c:axId val="93357568"/>
      </c:lineChart>
      <c:dateAx>
        <c:axId val="93355392"/>
        <c:scaling>
          <c:orientation val="minMax"/>
        </c:scaling>
        <c:delete val="1"/>
        <c:axPos val="b"/>
        <c:numFmt formatCode="ge" sourceLinked="1"/>
        <c:majorTickMark val="none"/>
        <c:minorTickMark val="none"/>
        <c:tickLblPos val="none"/>
        <c:crossAx val="93357568"/>
        <c:crosses val="autoZero"/>
        <c:auto val="1"/>
        <c:lblOffset val="100"/>
        <c:baseTimeUnit val="years"/>
      </c:dateAx>
      <c:valAx>
        <c:axId val="9335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5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73.63</c:v>
                </c:pt>
                <c:pt idx="1">
                  <c:v>78.180000000000007</c:v>
                </c:pt>
                <c:pt idx="2">
                  <c:v>78.2</c:v>
                </c:pt>
                <c:pt idx="3">
                  <c:v>82.63</c:v>
                </c:pt>
                <c:pt idx="4">
                  <c:v>74.790000000000006</c:v>
                </c:pt>
              </c:numCache>
            </c:numRef>
          </c:val>
          <c:extLst xmlns:c16r2="http://schemas.microsoft.com/office/drawing/2015/06/chart">
            <c:ext xmlns:c16="http://schemas.microsoft.com/office/drawing/2014/chart" uri="{C3380CC4-5D6E-409C-BE32-E72D297353CC}">
              <c16:uniqueId val="{00000000-EA6F-4658-938D-C091183ECFD8}"/>
            </c:ext>
          </c:extLst>
        </c:ser>
        <c:dLbls>
          <c:showLegendKey val="0"/>
          <c:showVal val="0"/>
          <c:showCatName val="0"/>
          <c:showSerName val="0"/>
          <c:showPercent val="0"/>
          <c:showBubbleSize val="0"/>
        </c:dLbls>
        <c:gapWidth val="150"/>
        <c:axId val="92707840"/>
        <c:axId val="9271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EA6F-4658-938D-C091183ECFD8}"/>
            </c:ext>
          </c:extLst>
        </c:ser>
        <c:dLbls>
          <c:showLegendKey val="0"/>
          <c:showVal val="0"/>
          <c:showCatName val="0"/>
          <c:showSerName val="0"/>
          <c:showPercent val="0"/>
          <c:showBubbleSize val="0"/>
        </c:dLbls>
        <c:marker val="1"/>
        <c:smooth val="0"/>
        <c:axId val="92707840"/>
        <c:axId val="92710016"/>
      </c:lineChart>
      <c:dateAx>
        <c:axId val="92707840"/>
        <c:scaling>
          <c:orientation val="minMax"/>
        </c:scaling>
        <c:delete val="1"/>
        <c:axPos val="b"/>
        <c:numFmt formatCode="ge" sourceLinked="1"/>
        <c:majorTickMark val="none"/>
        <c:minorTickMark val="none"/>
        <c:tickLblPos val="none"/>
        <c:crossAx val="92710016"/>
        <c:crosses val="autoZero"/>
        <c:auto val="1"/>
        <c:lblOffset val="100"/>
        <c:baseTimeUnit val="years"/>
      </c:dateAx>
      <c:valAx>
        <c:axId val="9271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0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232-4C38-9C06-D93004B8911A}"/>
            </c:ext>
          </c:extLst>
        </c:ser>
        <c:dLbls>
          <c:showLegendKey val="0"/>
          <c:showVal val="0"/>
          <c:showCatName val="0"/>
          <c:showSerName val="0"/>
          <c:showPercent val="0"/>
          <c:showBubbleSize val="0"/>
        </c:dLbls>
        <c:gapWidth val="150"/>
        <c:axId val="92958080"/>
        <c:axId val="9296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232-4C38-9C06-D93004B8911A}"/>
            </c:ext>
          </c:extLst>
        </c:ser>
        <c:dLbls>
          <c:showLegendKey val="0"/>
          <c:showVal val="0"/>
          <c:showCatName val="0"/>
          <c:showSerName val="0"/>
          <c:showPercent val="0"/>
          <c:showBubbleSize val="0"/>
        </c:dLbls>
        <c:marker val="1"/>
        <c:smooth val="0"/>
        <c:axId val="92958080"/>
        <c:axId val="92960256"/>
      </c:lineChart>
      <c:dateAx>
        <c:axId val="92958080"/>
        <c:scaling>
          <c:orientation val="minMax"/>
        </c:scaling>
        <c:delete val="1"/>
        <c:axPos val="b"/>
        <c:numFmt formatCode="ge" sourceLinked="1"/>
        <c:majorTickMark val="none"/>
        <c:minorTickMark val="none"/>
        <c:tickLblPos val="none"/>
        <c:crossAx val="92960256"/>
        <c:crosses val="autoZero"/>
        <c:auto val="1"/>
        <c:lblOffset val="100"/>
        <c:baseTimeUnit val="years"/>
      </c:dateAx>
      <c:valAx>
        <c:axId val="9296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5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B10-45CD-8339-0CAF6CE8ED22}"/>
            </c:ext>
          </c:extLst>
        </c:ser>
        <c:dLbls>
          <c:showLegendKey val="0"/>
          <c:showVal val="0"/>
          <c:showCatName val="0"/>
          <c:showSerName val="0"/>
          <c:showPercent val="0"/>
          <c:showBubbleSize val="0"/>
        </c:dLbls>
        <c:gapWidth val="150"/>
        <c:axId val="92747264"/>
        <c:axId val="9274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10-45CD-8339-0CAF6CE8ED22}"/>
            </c:ext>
          </c:extLst>
        </c:ser>
        <c:dLbls>
          <c:showLegendKey val="0"/>
          <c:showVal val="0"/>
          <c:showCatName val="0"/>
          <c:showSerName val="0"/>
          <c:showPercent val="0"/>
          <c:showBubbleSize val="0"/>
        </c:dLbls>
        <c:marker val="1"/>
        <c:smooth val="0"/>
        <c:axId val="92747264"/>
        <c:axId val="92749184"/>
      </c:lineChart>
      <c:dateAx>
        <c:axId val="92747264"/>
        <c:scaling>
          <c:orientation val="minMax"/>
        </c:scaling>
        <c:delete val="1"/>
        <c:axPos val="b"/>
        <c:numFmt formatCode="ge" sourceLinked="1"/>
        <c:majorTickMark val="none"/>
        <c:minorTickMark val="none"/>
        <c:tickLblPos val="none"/>
        <c:crossAx val="92749184"/>
        <c:crosses val="autoZero"/>
        <c:auto val="1"/>
        <c:lblOffset val="100"/>
        <c:baseTimeUnit val="years"/>
      </c:dateAx>
      <c:valAx>
        <c:axId val="9274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4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C49-4FB8-BC1D-E2ECD46474DD}"/>
            </c:ext>
          </c:extLst>
        </c:ser>
        <c:dLbls>
          <c:showLegendKey val="0"/>
          <c:showVal val="0"/>
          <c:showCatName val="0"/>
          <c:showSerName val="0"/>
          <c:showPercent val="0"/>
          <c:showBubbleSize val="0"/>
        </c:dLbls>
        <c:gapWidth val="150"/>
        <c:axId val="92769664"/>
        <c:axId val="9300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C49-4FB8-BC1D-E2ECD46474DD}"/>
            </c:ext>
          </c:extLst>
        </c:ser>
        <c:dLbls>
          <c:showLegendKey val="0"/>
          <c:showVal val="0"/>
          <c:showCatName val="0"/>
          <c:showSerName val="0"/>
          <c:showPercent val="0"/>
          <c:showBubbleSize val="0"/>
        </c:dLbls>
        <c:marker val="1"/>
        <c:smooth val="0"/>
        <c:axId val="92769664"/>
        <c:axId val="93001216"/>
      </c:lineChart>
      <c:dateAx>
        <c:axId val="92769664"/>
        <c:scaling>
          <c:orientation val="minMax"/>
        </c:scaling>
        <c:delete val="1"/>
        <c:axPos val="b"/>
        <c:numFmt formatCode="ge" sourceLinked="1"/>
        <c:majorTickMark val="none"/>
        <c:minorTickMark val="none"/>
        <c:tickLblPos val="none"/>
        <c:crossAx val="93001216"/>
        <c:crosses val="autoZero"/>
        <c:auto val="1"/>
        <c:lblOffset val="100"/>
        <c:baseTimeUnit val="years"/>
      </c:dateAx>
      <c:valAx>
        <c:axId val="9300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6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9D-44D9-9A3D-07D265433D79}"/>
            </c:ext>
          </c:extLst>
        </c:ser>
        <c:dLbls>
          <c:showLegendKey val="0"/>
          <c:showVal val="0"/>
          <c:showCatName val="0"/>
          <c:showSerName val="0"/>
          <c:showPercent val="0"/>
          <c:showBubbleSize val="0"/>
        </c:dLbls>
        <c:gapWidth val="150"/>
        <c:axId val="93024256"/>
        <c:axId val="9302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9D-44D9-9A3D-07D265433D79}"/>
            </c:ext>
          </c:extLst>
        </c:ser>
        <c:dLbls>
          <c:showLegendKey val="0"/>
          <c:showVal val="0"/>
          <c:showCatName val="0"/>
          <c:showSerName val="0"/>
          <c:showPercent val="0"/>
          <c:showBubbleSize val="0"/>
        </c:dLbls>
        <c:marker val="1"/>
        <c:smooth val="0"/>
        <c:axId val="93024256"/>
        <c:axId val="93026176"/>
      </c:lineChart>
      <c:dateAx>
        <c:axId val="93024256"/>
        <c:scaling>
          <c:orientation val="minMax"/>
        </c:scaling>
        <c:delete val="1"/>
        <c:axPos val="b"/>
        <c:numFmt formatCode="ge" sourceLinked="1"/>
        <c:majorTickMark val="none"/>
        <c:minorTickMark val="none"/>
        <c:tickLblPos val="none"/>
        <c:crossAx val="93026176"/>
        <c:crosses val="autoZero"/>
        <c:auto val="1"/>
        <c:lblOffset val="100"/>
        <c:baseTimeUnit val="years"/>
      </c:dateAx>
      <c:valAx>
        <c:axId val="9302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2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549.09</c:v>
                </c:pt>
                <c:pt idx="1">
                  <c:v>429.1</c:v>
                </c:pt>
                <c:pt idx="2">
                  <c:v>378.36</c:v>
                </c:pt>
                <c:pt idx="3">
                  <c:v>350.34</c:v>
                </c:pt>
                <c:pt idx="4">
                  <c:v>304.67</c:v>
                </c:pt>
              </c:numCache>
            </c:numRef>
          </c:val>
          <c:extLst xmlns:c16r2="http://schemas.microsoft.com/office/drawing/2015/06/chart">
            <c:ext xmlns:c16="http://schemas.microsoft.com/office/drawing/2014/chart" uri="{C3380CC4-5D6E-409C-BE32-E72D297353CC}">
              <c16:uniqueId val="{00000000-F07A-4439-999D-F5D49D404A58}"/>
            </c:ext>
          </c:extLst>
        </c:ser>
        <c:dLbls>
          <c:showLegendKey val="0"/>
          <c:showVal val="0"/>
          <c:showCatName val="0"/>
          <c:showSerName val="0"/>
          <c:showPercent val="0"/>
          <c:showBubbleSize val="0"/>
        </c:dLbls>
        <c:gapWidth val="150"/>
        <c:axId val="93069696"/>
        <c:axId val="9307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F07A-4439-999D-F5D49D404A58}"/>
            </c:ext>
          </c:extLst>
        </c:ser>
        <c:dLbls>
          <c:showLegendKey val="0"/>
          <c:showVal val="0"/>
          <c:showCatName val="0"/>
          <c:showSerName val="0"/>
          <c:showPercent val="0"/>
          <c:showBubbleSize val="0"/>
        </c:dLbls>
        <c:marker val="1"/>
        <c:smooth val="0"/>
        <c:axId val="93069696"/>
        <c:axId val="93071616"/>
      </c:lineChart>
      <c:dateAx>
        <c:axId val="93069696"/>
        <c:scaling>
          <c:orientation val="minMax"/>
        </c:scaling>
        <c:delete val="1"/>
        <c:axPos val="b"/>
        <c:numFmt formatCode="ge" sourceLinked="1"/>
        <c:majorTickMark val="none"/>
        <c:minorTickMark val="none"/>
        <c:tickLblPos val="none"/>
        <c:crossAx val="93071616"/>
        <c:crosses val="autoZero"/>
        <c:auto val="1"/>
        <c:lblOffset val="100"/>
        <c:baseTimeUnit val="years"/>
      </c:dateAx>
      <c:valAx>
        <c:axId val="9307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6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55.5</c:v>
                </c:pt>
                <c:pt idx="1">
                  <c:v>64.33</c:v>
                </c:pt>
                <c:pt idx="2">
                  <c:v>52.53</c:v>
                </c:pt>
                <c:pt idx="3">
                  <c:v>44.92</c:v>
                </c:pt>
                <c:pt idx="4">
                  <c:v>50.32</c:v>
                </c:pt>
              </c:numCache>
            </c:numRef>
          </c:val>
          <c:extLst xmlns:c16r2="http://schemas.microsoft.com/office/drawing/2015/06/chart">
            <c:ext xmlns:c16="http://schemas.microsoft.com/office/drawing/2014/chart" uri="{C3380CC4-5D6E-409C-BE32-E72D297353CC}">
              <c16:uniqueId val="{00000000-0406-42F2-9B3C-D8F6C19F636B}"/>
            </c:ext>
          </c:extLst>
        </c:ser>
        <c:dLbls>
          <c:showLegendKey val="0"/>
          <c:showVal val="0"/>
          <c:showCatName val="0"/>
          <c:showSerName val="0"/>
          <c:showPercent val="0"/>
          <c:showBubbleSize val="0"/>
        </c:dLbls>
        <c:gapWidth val="150"/>
        <c:axId val="93104768"/>
        <c:axId val="9311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0406-42F2-9B3C-D8F6C19F636B}"/>
            </c:ext>
          </c:extLst>
        </c:ser>
        <c:dLbls>
          <c:showLegendKey val="0"/>
          <c:showVal val="0"/>
          <c:showCatName val="0"/>
          <c:showSerName val="0"/>
          <c:showPercent val="0"/>
          <c:showBubbleSize val="0"/>
        </c:dLbls>
        <c:marker val="1"/>
        <c:smooth val="0"/>
        <c:axId val="93104768"/>
        <c:axId val="93111040"/>
      </c:lineChart>
      <c:dateAx>
        <c:axId val="93104768"/>
        <c:scaling>
          <c:orientation val="minMax"/>
        </c:scaling>
        <c:delete val="1"/>
        <c:axPos val="b"/>
        <c:numFmt formatCode="ge" sourceLinked="1"/>
        <c:majorTickMark val="none"/>
        <c:minorTickMark val="none"/>
        <c:tickLblPos val="none"/>
        <c:crossAx val="93111040"/>
        <c:crosses val="autoZero"/>
        <c:auto val="1"/>
        <c:lblOffset val="100"/>
        <c:baseTimeUnit val="years"/>
      </c:dateAx>
      <c:valAx>
        <c:axId val="9311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0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103.27</c:v>
                </c:pt>
                <c:pt idx="1">
                  <c:v>105.62</c:v>
                </c:pt>
                <c:pt idx="2">
                  <c:v>132.88999999999999</c:v>
                </c:pt>
                <c:pt idx="3">
                  <c:v>151.97</c:v>
                </c:pt>
                <c:pt idx="4">
                  <c:v>135.56</c:v>
                </c:pt>
              </c:numCache>
            </c:numRef>
          </c:val>
          <c:extLst xmlns:c16r2="http://schemas.microsoft.com/office/drawing/2015/06/chart">
            <c:ext xmlns:c16="http://schemas.microsoft.com/office/drawing/2014/chart" uri="{C3380CC4-5D6E-409C-BE32-E72D297353CC}">
              <c16:uniqueId val="{00000000-10F9-4127-BD15-1F16DA7A75F7}"/>
            </c:ext>
          </c:extLst>
        </c:ser>
        <c:dLbls>
          <c:showLegendKey val="0"/>
          <c:showVal val="0"/>
          <c:showCatName val="0"/>
          <c:showSerName val="0"/>
          <c:showPercent val="0"/>
          <c:showBubbleSize val="0"/>
        </c:dLbls>
        <c:gapWidth val="150"/>
        <c:axId val="93125248"/>
        <c:axId val="9321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10F9-4127-BD15-1F16DA7A75F7}"/>
            </c:ext>
          </c:extLst>
        </c:ser>
        <c:dLbls>
          <c:showLegendKey val="0"/>
          <c:showVal val="0"/>
          <c:showCatName val="0"/>
          <c:showSerName val="0"/>
          <c:showPercent val="0"/>
          <c:showBubbleSize val="0"/>
        </c:dLbls>
        <c:marker val="1"/>
        <c:smooth val="0"/>
        <c:axId val="93125248"/>
        <c:axId val="93213440"/>
      </c:lineChart>
      <c:dateAx>
        <c:axId val="93125248"/>
        <c:scaling>
          <c:orientation val="minMax"/>
        </c:scaling>
        <c:delete val="1"/>
        <c:axPos val="b"/>
        <c:numFmt formatCode="ge" sourceLinked="1"/>
        <c:majorTickMark val="none"/>
        <c:minorTickMark val="none"/>
        <c:tickLblPos val="none"/>
        <c:crossAx val="93213440"/>
        <c:crosses val="autoZero"/>
        <c:auto val="1"/>
        <c:lblOffset val="100"/>
        <c:baseTimeUnit val="years"/>
      </c:dateAx>
      <c:valAx>
        <c:axId val="9321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2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長野県　南相木村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1038</v>
      </c>
      <c r="AM8" s="67"/>
      <c r="AN8" s="67"/>
      <c r="AO8" s="67"/>
      <c r="AP8" s="67"/>
      <c r="AQ8" s="67"/>
      <c r="AR8" s="67"/>
      <c r="AS8" s="67"/>
      <c r="AT8" s="66">
        <f>データ!$S$6</f>
        <v>66.05</v>
      </c>
      <c r="AU8" s="66"/>
      <c r="AV8" s="66"/>
      <c r="AW8" s="66"/>
      <c r="AX8" s="66"/>
      <c r="AY8" s="66"/>
      <c r="AZ8" s="66"/>
      <c r="BA8" s="66"/>
      <c r="BB8" s="66">
        <f>データ!$T$6</f>
        <v>15.72</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100</v>
      </c>
      <c r="Q10" s="66"/>
      <c r="R10" s="66"/>
      <c r="S10" s="66"/>
      <c r="T10" s="66"/>
      <c r="U10" s="66"/>
      <c r="V10" s="66"/>
      <c r="W10" s="67">
        <f>データ!$Q$6</f>
        <v>1512</v>
      </c>
      <c r="X10" s="67"/>
      <c r="Y10" s="67"/>
      <c r="Z10" s="67"/>
      <c r="AA10" s="67"/>
      <c r="AB10" s="67"/>
      <c r="AC10" s="67"/>
      <c r="AD10" s="2"/>
      <c r="AE10" s="2"/>
      <c r="AF10" s="2"/>
      <c r="AG10" s="2"/>
      <c r="AH10" s="2"/>
      <c r="AI10" s="2"/>
      <c r="AJ10" s="2"/>
      <c r="AK10" s="2"/>
      <c r="AL10" s="67">
        <f>データ!$U$6</f>
        <v>1035</v>
      </c>
      <c r="AM10" s="67"/>
      <c r="AN10" s="67"/>
      <c r="AO10" s="67"/>
      <c r="AP10" s="67"/>
      <c r="AQ10" s="67"/>
      <c r="AR10" s="67"/>
      <c r="AS10" s="67"/>
      <c r="AT10" s="66">
        <f>データ!$V$6</f>
        <v>5</v>
      </c>
      <c r="AU10" s="66"/>
      <c r="AV10" s="66"/>
      <c r="AW10" s="66"/>
      <c r="AX10" s="66"/>
      <c r="AY10" s="66"/>
      <c r="AZ10" s="66"/>
      <c r="BA10" s="66"/>
      <c r="BB10" s="66">
        <f>データ!$W$6</f>
        <v>207</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5"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5"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8"/>
      <c r="BM60" s="49"/>
      <c r="BN60" s="49"/>
      <c r="BO60" s="49"/>
      <c r="BP60" s="49"/>
      <c r="BQ60" s="49"/>
      <c r="BR60" s="49"/>
      <c r="BS60" s="49"/>
      <c r="BT60" s="49"/>
      <c r="BU60" s="49"/>
      <c r="BV60" s="49"/>
      <c r="BW60" s="49"/>
      <c r="BX60" s="49"/>
      <c r="BY60" s="49"/>
      <c r="BZ60" s="50"/>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wrwjL4gykEguWlHlrKT3f2VpJLqROCXbY92FIXSIANvEHi6oj12KobJVsl93oQcXEtQIaADVXpgxdYs5AP8NgA==" saltValue="U1Zj2mxtaf4hE/nnE93Mv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7" t="s">
        <v>63</v>
      </c>
      <c r="I3" s="78"/>
      <c r="J3" s="78"/>
      <c r="K3" s="78"/>
      <c r="L3" s="78"/>
      <c r="M3" s="78"/>
      <c r="N3" s="78"/>
      <c r="O3" s="78"/>
      <c r="P3" s="78"/>
      <c r="Q3" s="78"/>
      <c r="R3" s="78"/>
      <c r="S3" s="78"/>
      <c r="T3" s="78"/>
      <c r="U3" s="78"/>
      <c r="V3" s="78"/>
      <c r="W3" s="79"/>
      <c r="X3" s="83" t="s">
        <v>64</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65</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8" t="s">
        <v>66</v>
      </c>
      <c r="B4" s="30"/>
      <c r="C4" s="30"/>
      <c r="D4" s="30"/>
      <c r="E4" s="30"/>
      <c r="F4" s="30"/>
      <c r="G4" s="30"/>
      <c r="H4" s="80"/>
      <c r="I4" s="81"/>
      <c r="J4" s="81"/>
      <c r="K4" s="81"/>
      <c r="L4" s="81"/>
      <c r="M4" s="81"/>
      <c r="N4" s="81"/>
      <c r="O4" s="81"/>
      <c r="P4" s="81"/>
      <c r="Q4" s="81"/>
      <c r="R4" s="81"/>
      <c r="S4" s="81"/>
      <c r="T4" s="81"/>
      <c r="U4" s="81"/>
      <c r="V4" s="81"/>
      <c r="W4" s="82"/>
      <c r="X4" s="76" t="s">
        <v>67</v>
      </c>
      <c r="Y4" s="76"/>
      <c r="Z4" s="76"/>
      <c r="AA4" s="76"/>
      <c r="AB4" s="76"/>
      <c r="AC4" s="76"/>
      <c r="AD4" s="76"/>
      <c r="AE4" s="76"/>
      <c r="AF4" s="76"/>
      <c r="AG4" s="76"/>
      <c r="AH4" s="76"/>
      <c r="AI4" s="76" t="s">
        <v>68</v>
      </c>
      <c r="AJ4" s="76"/>
      <c r="AK4" s="76"/>
      <c r="AL4" s="76"/>
      <c r="AM4" s="76"/>
      <c r="AN4" s="76"/>
      <c r="AO4" s="76"/>
      <c r="AP4" s="76"/>
      <c r="AQ4" s="76"/>
      <c r="AR4" s="76"/>
      <c r="AS4" s="76"/>
      <c r="AT4" s="76" t="s">
        <v>69</v>
      </c>
      <c r="AU4" s="76"/>
      <c r="AV4" s="76"/>
      <c r="AW4" s="76"/>
      <c r="AX4" s="76"/>
      <c r="AY4" s="76"/>
      <c r="AZ4" s="76"/>
      <c r="BA4" s="76"/>
      <c r="BB4" s="76"/>
      <c r="BC4" s="76"/>
      <c r="BD4" s="76"/>
      <c r="BE4" s="76" t="s">
        <v>70</v>
      </c>
      <c r="BF4" s="76"/>
      <c r="BG4" s="76"/>
      <c r="BH4" s="76"/>
      <c r="BI4" s="76"/>
      <c r="BJ4" s="76"/>
      <c r="BK4" s="76"/>
      <c r="BL4" s="76"/>
      <c r="BM4" s="76"/>
      <c r="BN4" s="76"/>
      <c r="BO4" s="76"/>
      <c r="BP4" s="76" t="s">
        <v>71</v>
      </c>
      <c r="BQ4" s="76"/>
      <c r="BR4" s="76"/>
      <c r="BS4" s="76"/>
      <c r="BT4" s="76"/>
      <c r="BU4" s="76"/>
      <c r="BV4" s="76"/>
      <c r="BW4" s="76"/>
      <c r="BX4" s="76"/>
      <c r="BY4" s="76"/>
      <c r="BZ4" s="76"/>
      <c r="CA4" s="76" t="s">
        <v>72</v>
      </c>
      <c r="CB4" s="76"/>
      <c r="CC4" s="76"/>
      <c r="CD4" s="76"/>
      <c r="CE4" s="76"/>
      <c r="CF4" s="76"/>
      <c r="CG4" s="76"/>
      <c r="CH4" s="76"/>
      <c r="CI4" s="76"/>
      <c r="CJ4" s="76"/>
      <c r="CK4" s="76"/>
      <c r="CL4" s="76" t="s">
        <v>73</v>
      </c>
      <c r="CM4" s="76"/>
      <c r="CN4" s="76"/>
      <c r="CO4" s="76"/>
      <c r="CP4" s="76"/>
      <c r="CQ4" s="76"/>
      <c r="CR4" s="76"/>
      <c r="CS4" s="76"/>
      <c r="CT4" s="76"/>
      <c r="CU4" s="76"/>
      <c r="CV4" s="76"/>
      <c r="CW4" s="76" t="s">
        <v>74</v>
      </c>
      <c r="CX4" s="76"/>
      <c r="CY4" s="76"/>
      <c r="CZ4" s="76"/>
      <c r="DA4" s="76"/>
      <c r="DB4" s="76"/>
      <c r="DC4" s="76"/>
      <c r="DD4" s="76"/>
      <c r="DE4" s="76"/>
      <c r="DF4" s="76"/>
      <c r="DG4" s="76"/>
      <c r="DH4" s="76" t="s">
        <v>75</v>
      </c>
      <c r="DI4" s="76"/>
      <c r="DJ4" s="76"/>
      <c r="DK4" s="76"/>
      <c r="DL4" s="76"/>
      <c r="DM4" s="76"/>
      <c r="DN4" s="76"/>
      <c r="DO4" s="76"/>
      <c r="DP4" s="76"/>
      <c r="DQ4" s="76"/>
      <c r="DR4" s="76"/>
      <c r="DS4" s="76" t="s">
        <v>76</v>
      </c>
      <c r="DT4" s="76"/>
      <c r="DU4" s="76"/>
      <c r="DV4" s="76"/>
      <c r="DW4" s="76"/>
      <c r="DX4" s="76"/>
      <c r="DY4" s="76"/>
      <c r="DZ4" s="76"/>
      <c r="EA4" s="76"/>
      <c r="EB4" s="76"/>
      <c r="EC4" s="76"/>
      <c r="ED4" s="76" t="s">
        <v>77</v>
      </c>
      <c r="EE4" s="76"/>
      <c r="EF4" s="76"/>
      <c r="EG4" s="76"/>
      <c r="EH4" s="76"/>
      <c r="EI4" s="76"/>
      <c r="EJ4" s="76"/>
      <c r="EK4" s="76"/>
      <c r="EL4" s="76"/>
      <c r="EM4" s="76"/>
      <c r="EN4" s="76"/>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203068</v>
      </c>
      <c r="D6" s="33">
        <f t="shared" si="3"/>
        <v>47</v>
      </c>
      <c r="E6" s="33">
        <f t="shared" si="3"/>
        <v>1</v>
      </c>
      <c r="F6" s="33">
        <f t="shared" si="3"/>
        <v>0</v>
      </c>
      <c r="G6" s="33">
        <f t="shared" si="3"/>
        <v>0</v>
      </c>
      <c r="H6" s="33" t="str">
        <f t="shared" si="3"/>
        <v>長野県　南相木村</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100</v>
      </c>
      <c r="Q6" s="34">
        <f t="shared" si="3"/>
        <v>1512</v>
      </c>
      <c r="R6" s="34">
        <f t="shared" si="3"/>
        <v>1038</v>
      </c>
      <c r="S6" s="34">
        <f t="shared" si="3"/>
        <v>66.05</v>
      </c>
      <c r="T6" s="34">
        <f t="shared" si="3"/>
        <v>15.72</v>
      </c>
      <c r="U6" s="34">
        <f t="shared" si="3"/>
        <v>1035</v>
      </c>
      <c r="V6" s="34">
        <f t="shared" si="3"/>
        <v>5</v>
      </c>
      <c r="W6" s="34">
        <f t="shared" si="3"/>
        <v>207</v>
      </c>
      <c r="X6" s="35">
        <f>IF(X7="",NA(),X7)</f>
        <v>73.63</v>
      </c>
      <c r="Y6" s="35">
        <f t="shared" ref="Y6:AG6" si="4">IF(Y7="",NA(),Y7)</f>
        <v>78.180000000000007</v>
      </c>
      <c r="Z6" s="35">
        <f t="shared" si="4"/>
        <v>78.2</v>
      </c>
      <c r="AA6" s="35">
        <f t="shared" si="4"/>
        <v>82.63</v>
      </c>
      <c r="AB6" s="35">
        <f t="shared" si="4"/>
        <v>74.790000000000006</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549.09</v>
      </c>
      <c r="BF6" s="35">
        <f t="shared" ref="BF6:BN6" si="7">IF(BF7="",NA(),BF7)</f>
        <v>429.1</v>
      </c>
      <c r="BG6" s="35">
        <f t="shared" si="7"/>
        <v>378.36</v>
      </c>
      <c r="BH6" s="35">
        <f t="shared" si="7"/>
        <v>350.34</v>
      </c>
      <c r="BI6" s="35">
        <f t="shared" si="7"/>
        <v>304.67</v>
      </c>
      <c r="BJ6" s="35">
        <f t="shared" si="7"/>
        <v>1462.56</v>
      </c>
      <c r="BK6" s="35">
        <f t="shared" si="7"/>
        <v>1486.62</v>
      </c>
      <c r="BL6" s="35">
        <f t="shared" si="7"/>
        <v>1510.14</v>
      </c>
      <c r="BM6" s="35">
        <f t="shared" si="7"/>
        <v>1595.62</v>
      </c>
      <c r="BN6" s="35">
        <f t="shared" si="7"/>
        <v>1302.33</v>
      </c>
      <c r="BO6" s="34" t="str">
        <f>IF(BO7="","",IF(BO7="-","【-】","【"&amp;SUBSTITUTE(TEXT(BO7,"#,##0.00"),"-","△")&amp;"】"))</f>
        <v>【1,141.75】</v>
      </c>
      <c r="BP6" s="35">
        <f>IF(BP7="",NA(),BP7)</f>
        <v>55.5</v>
      </c>
      <c r="BQ6" s="35">
        <f t="shared" ref="BQ6:BY6" si="8">IF(BQ7="",NA(),BQ7)</f>
        <v>64.33</v>
      </c>
      <c r="BR6" s="35">
        <f t="shared" si="8"/>
        <v>52.53</v>
      </c>
      <c r="BS6" s="35">
        <f t="shared" si="8"/>
        <v>44.92</v>
      </c>
      <c r="BT6" s="35">
        <f t="shared" si="8"/>
        <v>50.32</v>
      </c>
      <c r="BU6" s="35">
        <f t="shared" si="8"/>
        <v>32.39</v>
      </c>
      <c r="BV6" s="35">
        <f t="shared" si="8"/>
        <v>24.39</v>
      </c>
      <c r="BW6" s="35">
        <f t="shared" si="8"/>
        <v>22.67</v>
      </c>
      <c r="BX6" s="35">
        <f t="shared" si="8"/>
        <v>37.92</v>
      </c>
      <c r="BY6" s="35">
        <f t="shared" si="8"/>
        <v>40.89</v>
      </c>
      <c r="BZ6" s="34" t="str">
        <f>IF(BZ7="","",IF(BZ7="-","【-】","【"&amp;SUBSTITUTE(TEXT(BZ7,"#,##0.00"),"-","△")&amp;"】"))</f>
        <v>【54.93】</v>
      </c>
      <c r="CA6" s="35">
        <f>IF(CA7="",NA(),CA7)</f>
        <v>103.27</v>
      </c>
      <c r="CB6" s="35">
        <f t="shared" ref="CB6:CJ6" si="9">IF(CB7="",NA(),CB7)</f>
        <v>105.62</v>
      </c>
      <c r="CC6" s="35">
        <f t="shared" si="9"/>
        <v>132.88999999999999</v>
      </c>
      <c r="CD6" s="35">
        <f t="shared" si="9"/>
        <v>151.97</v>
      </c>
      <c r="CE6" s="35">
        <f t="shared" si="9"/>
        <v>135.56</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79.23</v>
      </c>
      <c r="CM6" s="35">
        <f t="shared" ref="CM6:CU6" si="10">IF(CM7="",NA(),CM7)</f>
        <v>78.44</v>
      </c>
      <c r="CN6" s="35">
        <f t="shared" si="10"/>
        <v>78.19</v>
      </c>
      <c r="CO6" s="35">
        <f t="shared" si="10"/>
        <v>78.44</v>
      </c>
      <c r="CP6" s="35">
        <f t="shared" si="10"/>
        <v>78.44</v>
      </c>
      <c r="CQ6" s="35">
        <f t="shared" si="10"/>
        <v>50.49</v>
      </c>
      <c r="CR6" s="35">
        <f t="shared" si="10"/>
        <v>48.36</v>
      </c>
      <c r="CS6" s="35">
        <f t="shared" si="10"/>
        <v>48.7</v>
      </c>
      <c r="CT6" s="35">
        <f t="shared" si="10"/>
        <v>46.9</v>
      </c>
      <c r="CU6" s="35">
        <f t="shared" si="10"/>
        <v>47.95</v>
      </c>
      <c r="CV6" s="34" t="str">
        <f>IF(CV7="","",IF(CV7="-","【-】","【"&amp;SUBSTITUTE(TEXT(CV7,"#,##0.00"),"-","△")&amp;"】"))</f>
        <v>【56.91】</v>
      </c>
      <c r="CW6" s="35">
        <f>IF(CW7="",NA(),CW7)</f>
        <v>78.790000000000006</v>
      </c>
      <c r="CX6" s="35">
        <f t="shared" ref="CX6:DF6" si="11">IF(CX7="",NA(),CX7)</f>
        <v>78.790000000000006</v>
      </c>
      <c r="CY6" s="35">
        <f t="shared" si="11"/>
        <v>78.790000000000006</v>
      </c>
      <c r="CZ6" s="35">
        <f t="shared" si="11"/>
        <v>78.72</v>
      </c>
      <c r="DA6" s="35">
        <f t="shared" si="11"/>
        <v>78.56</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203068</v>
      </c>
      <c r="D7" s="37">
        <v>47</v>
      </c>
      <c r="E7" s="37">
        <v>1</v>
      </c>
      <c r="F7" s="37">
        <v>0</v>
      </c>
      <c r="G7" s="37">
        <v>0</v>
      </c>
      <c r="H7" s="37" t="s">
        <v>107</v>
      </c>
      <c r="I7" s="37" t="s">
        <v>108</v>
      </c>
      <c r="J7" s="37" t="s">
        <v>109</v>
      </c>
      <c r="K7" s="37" t="s">
        <v>110</v>
      </c>
      <c r="L7" s="37" t="s">
        <v>111</v>
      </c>
      <c r="M7" s="37" t="s">
        <v>112</v>
      </c>
      <c r="N7" s="38" t="s">
        <v>113</v>
      </c>
      <c r="O7" s="38" t="s">
        <v>114</v>
      </c>
      <c r="P7" s="38">
        <v>100</v>
      </c>
      <c r="Q7" s="38">
        <v>1512</v>
      </c>
      <c r="R7" s="38">
        <v>1038</v>
      </c>
      <c r="S7" s="38">
        <v>66.05</v>
      </c>
      <c r="T7" s="38">
        <v>15.72</v>
      </c>
      <c r="U7" s="38">
        <v>1035</v>
      </c>
      <c r="V7" s="38">
        <v>5</v>
      </c>
      <c r="W7" s="38">
        <v>207</v>
      </c>
      <c r="X7" s="38">
        <v>73.63</v>
      </c>
      <c r="Y7" s="38">
        <v>78.180000000000007</v>
      </c>
      <c r="Z7" s="38">
        <v>78.2</v>
      </c>
      <c r="AA7" s="38">
        <v>82.63</v>
      </c>
      <c r="AB7" s="38">
        <v>74.790000000000006</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549.09</v>
      </c>
      <c r="BF7" s="38">
        <v>429.1</v>
      </c>
      <c r="BG7" s="38">
        <v>378.36</v>
      </c>
      <c r="BH7" s="38">
        <v>350.34</v>
      </c>
      <c r="BI7" s="38">
        <v>304.67</v>
      </c>
      <c r="BJ7" s="38">
        <v>1462.56</v>
      </c>
      <c r="BK7" s="38">
        <v>1486.62</v>
      </c>
      <c r="BL7" s="38">
        <v>1510.14</v>
      </c>
      <c r="BM7" s="38">
        <v>1595.62</v>
      </c>
      <c r="BN7" s="38">
        <v>1302.33</v>
      </c>
      <c r="BO7" s="38">
        <v>1141.75</v>
      </c>
      <c r="BP7" s="38">
        <v>55.5</v>
      </c>
      <c r="BQ7" s="38">
        <v>64.33</v>
      </c>
      <c r="BR7" s="38">
        <v>52.53</v>
      </c>
      <c r="BS7" s="38">
        <v>44.92</v>
      </c>
      <c r="BT7" s="38">
        <v>50.32</v>
      </c>
      <c r="BU7" s="38">
        <v>32.39</v>
      </c>
      <c r="BV7" s="38">
        <v>24.39</v>
      </c>
      <c r="BW7" s="38">
        <v>22.67</v>
      </c>
      <c r="BX7" s="38">
        <v>37.92</v>
      </c>
      <c r="BY7" s="38">
        <v>40.89</v>
      </c>
      <c r="BZ7" s="38">
        <v>54.93</v>
      </c>
      <c r="CA7" s="38">
        <v>103.27</v>
      </c>
      <c r="CB7" s="38">
        <v>105.62</v>
      </c>
      <c r="CC7" s="38">
        <v>132.88999999999999</v>
      </c>
      <c r="CD7" s="38">
        <v>151.97</v>
      </c>
      <c r="CE7" s="38">
        <v>135.56</v>
      </c>
      <c r="CF7" s="38">
        <v>530.83000000000004</v>
      </c>
      <c r="CG7" s="38">
        <v>734.18</v>
      </c>
      <c r="CH7" s="38">
        <v>789.62</v>
      </c>
      <c r="CI7" s="38">
        <v>423.18</v>
      </c>
      <c r="CJ7" s="38">
        <v>383.2</v>
      </c>
      <c r="CK7" s="38">
        <v>292.18</v>
      </c>
      <c r="CL7" s="38">
        <v>79.23</v>
      </c>
      <c r="CM7" s="38">
        <v>78.44</v>
      </c>
      <c r="CN7" s="38">
        <v>78.19</v>
      </c>
      <c r="CO7" s="38">
        <v>78.44</v>
      </c>
      <c r="CP7" s="38">
        <v>78.44</v>
      </c>
      <c r="CQ7" s="38">
        <v>50.49</v>
      </c>
      <c r="CR7" s="38">
        <v>48.36</v>
      </c>
      <c r="CS7" s="38">
        <v>48.7</v>
      </c>
      <c r="CT7" s="38">
        <v>46.9</v>
      </c>
      <c r="CU7" s="38">
        <v>47.95</v>
      </c>
      <c r="CV7" s="38">
        <v>56.91</v>
      </c>
      <c r="CW7" s="38">
        <v>78.790000000000006</v>
      </c>
      <c r="CX7" s="38">
        <v>78.790000000000006</v>
      </c>
      <c r="CY7" s="38">
        <v>78.790000000000006</v>
      </c>
      <c r="CZ7" s="38">
        <v>78.72</v>
      </c>
      <c r="DA7" s="38">
        <v>78.56</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2019-02-20T12:27:38Z</cp:lastPrinted>
  <dcterms:created xsi:type="dcterms:W3CDTF">2018-12-03T08:43:23Z</dcterms:created>
  <dcterms:modified xsi:type="dcterms:W3CDTF">2019-02-20T12:27:39Z</dcterms:modified>
  <cp:category/>
</cp:coreProperties>
</file>