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Mxl3mxGicYjCVJDAcz27sbJfUe9rjN/9tUT+stPEvKVZR1Eumv4E7GCfUQBWFSTXpmPyQF4XpoxUgGHlo3/4g==" workbookSaltValue="PojGxK5OX3vbJ4mfZpU7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<sst xmlns="http://schemas.openxmlformats.org/spreadsheetml/2006/main" count="240" uniqueCount="125">
  <si>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</si>
  <si>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</si>
  <si>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</si>
  <si>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</si>
  <si>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</si>
  <si>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</si>
  <si>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</si>
  <si>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</si>
  <si>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</si>
  <si>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</si>
  <si>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</si>
  <si>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</si>
  <si>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</si>
  <si>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</si>
  <si>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</si>
  <si>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</si>
  <si>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</si>
  <si>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</si>
  <si>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</si>
  <si>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</si>
  <si>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</si>
  <si>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</si>
  <si>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</si>
  <si>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</si>
  <si>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</si>
  <si>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</si>
  <si>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</si>
  <si>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</si>
  <si>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</si>
  <si>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</si>
  <si>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</si>
  <si>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</si>
  <si>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</si>
  <si>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</si>
  <si>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</si>
  <si>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</si>
  <si>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</si>
  <si>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</si>
  <si>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</si>
  <si>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</si>
  <si>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</si>
  <si>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</si>
  <si>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</si>
  <si>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</si>
  <si>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</si>
  <si>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</si>
  <si>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</si>
  <si>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</si>
  <si>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</si>
  <si>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</si>
  <si>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</si>
  <si>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</si>
  <si>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</si>
  <si>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</si>
  <si>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</si>
  <si>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</si>
  <si>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</si>
  <si>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</si>
  <si>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</si>
  <si>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</si>
  <si>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</si>
  <si>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</si>
  <si>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</si>
  <si>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</si>
  <si>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</si>
  <si>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</si>
  <si>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</si>
  <si>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</si>
  <si>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</si>
  <si>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</si>
  <si>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</si>
  <si>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</si>
  <si>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</si>
  <si>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</si>
  <si>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</si>
  <si>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</si>
  <si>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</si>
  <si>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</si>
  <si>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</si>
  <si>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</si>
  <si>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</si>
  <si>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</si>
  <si>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</si>
  <si>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</si>
  <si>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</si>
  <si>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</si>
  <si>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</si>
  <si>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</si>
  <si>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</si>
  <si>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</si>
  <si>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</si>
  <si>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</si>
  <si>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</si>
  <si>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</si>
  <si>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</si>
  <si>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</si>
  <si>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</si>
  <si>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</si>
  <si>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</si>
  <si>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</si>
  <si>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</si>
  <si>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</si>
  <si>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</si>
  <si>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</si>
  <si>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</si>
  <si>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</si>
  <si>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</si>
  <si>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</si>
  <si>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</si>
  <si>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</si>
  <si>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</si>
  <si>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</si>
  <si>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</si>
  <si>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</si>
  <si>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</si>
  <si>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</si>
  <si>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</si>
  <si>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</si>
  <si>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</si>
  <si>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</si>
  <si>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</si>
  <si>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</si>
  <si>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共用開始から20年以上が経過しており、処理場については更新や故障箇所が出てきているものの、大規模修繕には取り掛かることができていない。
　管渠については、塩ビ管であるため早急な対応はまだ必要ないと考えている。</t>
    <rPh sb="1" eb="3">
      <t>キョウヨウ</t>
    </rPh>
    <rPh sb="3" eb="5">
      <t>カイシ</t>
    </rPh>
    <rPh sb="9" eb="10">
      <t>ネン</t>
    </rPh>
    <rPh sb="10" eb="12">
      <t>イジョウ</t>
    </rPh>
    <rPh sb="13" eb="15">
      <t>ケイカ</t>
    </rPh>
    <rPh sb="20" eb="22">
      <t>ショリ</t>
    </rPh>
    <rPh sb="22" eb="23">
      <t>ジョウ</t>
    </rPh>
    <rPh sb="28" eb="30">
      <t>コウシン</t>
    </rPh>
    <rPh sb="31" eb="33">
      <t>コショウ</t>
    </rPh>
    <rPh sb="33" eb="35">
      <t>カショ</t>
    </rPh>
    <rPh sb="36" eb="37">
      <t>デ</t>
    </rPh>
    <rPh sb="46" eb="49">
      <t>ダイキボ</t>
    </rPh>
    <rPh sb="49" eb="51">
      <t>シュウゼン</t>
    </rPh>
    <rPh sb="53" eb="54">
      <t>ト</t>
    </rPh>
    <rPh sb="55" eb="56">
      <t>カ</t>
    </rPh>
    <rPh sb="70" eb="72">
      <t>カンキョ</t>
    </rPh>
    <rPh sb="78" eb="79">
      <t>エン</t>
    </rPh>
    <rPh sb="80" eb="81">
      <t>カン</t>
    </rPh>
    <rPh sb="86" eb="88">
      <t>サッキュウ</t>
    </rPh>
    <rPh sb="89" eb="91">
      <t>タイオウ</t>
    </rPh>
    <rPh sb="94" eb="96">
      <t>ヒツヨウ</t>
    </rPh>
    <rPh sb="99" eb="100">
      <t>カンガ</t>
    </rPh>
    <phoneticPr fontId="4"/>
  </si>
  <si>
    <t>　平成30年度よりストックマネジメント計画の調査を開始しており、今後更新事業等を検討し、計画的に順次事業を行う予定である。
　ただし、その調査概要によっては、規模の縮小や近隣施設との統廃合等も視野に入れ検討していく必要がある。
　また、料金改定についても検討していく必要がある。</t>
    <rPh sb="1" eb="3">
      <t>ヘイセイ</t>
    </rPh>
    <rPh sb="5" eb="7">
      <t>ネンド</t>
    </rPh>
    <rPh sb="19" eb="21">
      <t>ケイカク</t>
    </rPh>
    <rPh sb="22" eb="24">
      <t>チョウサ</t>
    </rPh>
    <rPh sb="25" eb="27">
      <t>カイシ</t>
    </rPh>
    <rPh sb="32" eb="34">
      <t>コンゴ</t>
    </rPh>
    <rPh sb="34" eb="36">
      <t>コウシン</t>
    </rPh>
    <rPh sb="36" eb="38">
      <t>ジギョウ</t>
    </rPh>
    <rPh sb="38" eb="39">
      <t>トウ</t>
    </rPh>
    <rPh sb="40" eb="42">
      <t>ケントウ</t>
    </rPh>
    <rPh sb="44" eb="47">
      <t>ケイカクテキ</t>
    </rPh>
    <rPh sb="48" eb="50">
      <t>ジュンジ</t>
    </rPh>
    <rPh sb="50" eb="52">
      <t>ジギョウ</t>
    </rPh>
    <rPh sb="53" eb="54">
      <t>オコナ</t>
    </rPh>
    <rPh sb="55" eb="57">
      <t>ヨテイ</t>
    </rPh>
    <rPh sb="69" eb="71">
      <t>チョウサ</t>
    </rPh>
    <rPh sb="71" eb="73">
      <t>ガイヨウ</t>
    </rPh>
    <rPh sb="79" eb="81">
      <t>キボ</t>
    </rPh>
    <rPh sb="82" eb="84">
      <t>シュクショウ</t>
    </rPh>
    <rPh sb="85" eb="87">
      <t>キンリン</t>
    </rPh>
    <rPh sb="87" eb="89">
      <t>シセツ</t>
    </rPh>
    <rPh sb="91" eb="94">
      <t>トウハイゴウ</t>
    </rPh>
    <rPh sb="94" eb="95">
      <t>トウ</t>
    </rPh>
    <rPh sb="96" eb="98">
      <t>シヤ</t>
    </rPh>
    <rPh sb="99" eb="100">
      <t>イ</t>
    </rPh>
    <rPh sb="101" eb="103">
      <t>ケントウ</t>
    </rPh>
    <rPh sb="107" eb="109">
      <t>ヒツヨウ</t>
    </rPh>
    <rPh sb="118" eb="120">
      <t>リョウキン</t>
    </rPh>
    <rPh sb="120" eb="122">
      <t>カイテイ</t>
    </rPh>
    <rPh sb="127" eb="129">
      <t>ケントウ</t>
    </rPh>
    <rPh sb="133" eb="135">
      <t>ヒツヨウ</t>
    </rPh>
    <phoneticPr fontId="4"/>
  </si>
  <si>
    <t>　経営については、料金収入と一般会計繰入金により事業を行っており、繰入金に頼っていることを考慮すると経営は健全とはいえない。
　人口及び観光人口の減少により利用率が下がり、料金収入の減少に繋がっている。そのため汚水処理原価も上がる傾向にある。使用料の改定なども視野にいれ検討を行っていく必要がある。
　今後、施設利用率が低いことを考えると、統合なども視野に検討を進める必要があるが、立地条件により統合を検討できない場所のため、施設の改修改築が必要となったときに最適な運営を検討していく必要がある。</t>
    <rPh sb="1" eb="3">
      <t>ケイエイ</t>
    </rPh>
    <rPh sb="9" eb="11">
      <t>リョウキン</t>
    </rPh>
    <rPh sb="11" eb="13">
      <t>シュウニュウ</t>
    </rPh>
    <rPh sb="14" eb="16">
      <t>イッパン</t>
    </rPh>
    <rPh sb="16" eb="18">
      <t>カイケイ</t>
    </rPh>
    <rPh sb="18" eb="20">
      <t>クリイレ</t>
    </rPh>
    <rPh sb="20" eb="21">
      <t>キン</t>
    </rPh>
    <rPh sb="24" eb="26">
      <t>ジギョウ</t>
    </rPh>
    <rPh sb="27" eb="28">
      <t>オコナ</t>
    </rPh>
    <rPh sb="33" eb="35">
      <t>クリイレ</t>
    </rPh>
    <rPh sb="35" eb="36">
      <t>キン</t>
    </rPh>
    <rPh sb="37" eb="38">
      <t>タヨ</t>
    </rPh>
    <rPh sb="45" eb="47">
      <t>コウリョ</t>
    </rPh>
    <rPh sb="50" eb="52">
      <t>ケイエイ</t>
    </rPh>
    <rPh sb="53" eb="55">
      <t>ケンゼン</t>
    </rPh>
    <rPh sb="64" eb="66">
      <t>ジンコウ</t>
    </rPh>
    <rPh sb="66" eb="67">
      <t>オヨ</t>
    </rPh>
    <rPh sb="68" eb="70">
      <t>カンコウ</t>
    </rPh>
    <rPh sb="70" eb="72">
      <t>ジンコウ</t>
    </rPh>
    <rPh sb="73" eb="75">
      <t>ゲンショウ</t>
    </rPh>
    <rPh sb="78" eb="81">
      <t>リヨウリツ</t>
    </rPh>
    <rPh sb="82" eb="83">
      <t>サ</t>
    </rPh>
    <rPh sb="86" eb="88">
      <t>リョウキン</t>
    </rPh>
    <rPh sb="88" eb="90">
      <t>シュウニュウ</t>
    </rPh>
    <rPh sb="91" eb="93">
      <t>ゲンショウ</t>
    </rPh>
    <rPh sb="94" eb="95">
      <t>ツナ</t>
    </rPh>
    <rPh sb="105" eb="107">
      <t>オスイ</t>
    </rPh>
    <rPh sb="107" eb="109">
      <t>ショリ</t>
    </rPh>
    <rPh sb="109" eb="111">
      <t>ゲンカ</t>
    </rPh>
    <rPh sb="112" eb="113">
      <t>ア</t>
    </rPh>
    <rPh sb="115" eb="117">
      <t>ケイコウ</t>
    </rPh>
    <rPh sb="121" eb="124">
      <t>シヨウリョウ</t>
    </rPh>
    <rPh sb="125" eb="127">
      <t>カイテイ</t>
    </rPh>
    <rPh sb="130" eb="132">
      <t>シヤ</t>
    </rPh>
    <rPh sb="135" eb="137">
      <t>ケントウ</t>
    </rPh>
    <rPh sb="138" eb="139">
      <t>オコナ</t>
    </rPh>
    <rPh sb="143" eb="145">
      <t>ヒツヨウ</t>
    </rPh>
    <rPh sb="151" eb="153">
      <t>コンゴ</t>
    </rPh>
    <rPh sb="154" eb="156">
      <t>シセツ</t>
    </rPh>
    <rPh sb="156" eb="159">
      <t>リヨウリツ</t>
    </rPh>
    <rPh sb="160" eb="161">
      <t>ヒク</t>
    </rPh>
    <rPh sb="165" eb="166">
      <t>カンガ</t>
    </rPh>
    <rPh sb="170" eb="172">
      <t>トウゴウ</t>
    </rPh>
    <rPh sb="175" eb="177">
      <t>シヤ</t>
    </rPh>
    <rPh sb="178" eb="180">
      <t>ケントウ</t>
    </rPh>
    <rPh sb="181" eb="182">
      <t>スス</t>
    </rPh>
    <rPh sb="184" eb="186">
      <t>ヒツヨウ</t>
    </rPh>
    <rPh sb="191" eb="193">
      <t>リッチ</t>
    </rPh>
    <rPh sb="193" eb="195">
      <t>ジョウケン</t>
    </rPh>
    <rPh sb="198" eb="200">
      <t>トウゴウ</t>
    </rPh>
    <rPh sb="201" eb="203">
      <t>ケントウ</t>
    </rPh>
    <rPh sb="207" eb="209">
      <t>バショ</t>
    </rPh>
    <rPh sb="213" eb="215">
      <t>シセツ</t>
    </rPh>
    <rPh sb="216" eb="218">
      <t>カイシュウ</t>
    </rPh>
    <rPh sb="218" eb="220">
      <t>カイチク</t>
    </rPh>
    <rPh sb="221" eb="223">
      <t>ヒツヨウ</t>
    </rPh>
    <rPh sb="230" eb="232">
      <t>サイテキ</t>
    </rPh>
    <rPh sb="233" eb="235">
      <t>ウンエイ</t>
    </rPh>
    <rPh sb="236" eb="238">
      <t>ケントウ</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</si>
</sst>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71-4089-808D-488E8886E9CC}"/>
            </c:ext>
          </c:extLst>
        </c:ser>
        <c:dLbls>
          <c:showLegendKey val="0"/>
          <c:showVal val="0"/>
          <c:showCatName val="0"/>
          <c:showSerName val="0"/>
          <c:showPercent val="0"/>
          <c:showBubbleSize val="0"/>
        </c:dLbls>
        <c:gapWidth val="150"/>
        <c:axId val="75758592"/>
        <c:axId val="762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271-4089-808D-488E8886E9CC}"/>
            </c:ext>
          </c:extLst>
        </c:ser>
        <c:dLbls>
          <c:showLegendKey val="0"/>
          <c:showVal val="0"/>
          <c:showCatName val="0"/>
          <c:showSerName val="0"/>
          <c:showPercent val="0"/>
          <c:showBubbleSize val="0"/>
        </c:dLbls>
        <c:marker val="1"/>
        <c:smooth val="0"/>
        <c:axId val="75758592"/>
        <c:axId val="76231808"/>
      </c:lineChart>
      <c:dateAx>
        <c:axId val="75758592"/>
        <c:scaling>
          <c:orientation val="minMax"/>
        </c:scaling>
        <c:delete val="1"/>
        <c:axPos val="b"/>
        <c:numFmt formatCode="ge" sourceLinked="1"/>
        <c:majorTickMark val="none"/>
        <c:minorTickMark val="none"/>
        <c:tickLblPos val="none"/>
        <c:crossAx val="76231808"/>
        <c:crosses val="autoZero"/>
        <c:auto val="1"/>
        <c:lblOffset val="100"/>
        <c:baseTimeUnit val="years"/>
      </c:dateAx>
      <c:valAx>
        <c:axId val="762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22.13</c:v>
                </c:pt>
                <c:pt idx="1">
                  <c:v>22.13</c:v>
                </c:pt>
                <c:pt idx="2">
                  <c:v>22.55</c:v>
                </c:pt>
                <c:pt idx="3">
                  <c:v>20.43</c:v>
                </c:pt>
                <c:pt idx="4">
                  <c:v>22.13</c:v>
                </c:pt>
              </c:numCache>
            </c:numRef>
          </c:val>
          <c:extLst xmlns:c16r2="http://schemas.microsoft.com/office/drawing/2015/06/chart">
            <c:ext xmlns:c16="http://schemas.microsoft.com/office/drawing/2014/chart" uri="{C3380CC4-5D6E-409C-BE32-E72D297353CC}">
              <c16:uniqueId val="{00000000-E051-42B7-AA3A-2F3243CC3763}"/>
            </c:ext>
          </c:extLst>
        </c:ser>
        <c:dLbls>
          <c:showLegendKey val="0"/>
          <c:showVal val="0"/>
          <c:showCatName val="0"/>
          <c:showSerName val="0"/>
          <c:showPercent val="0"/>
          <c:showBubbleSize val="0"/>
        </c:dLbls>
        <c:gapWidth val="150"/>
        <c:axId val="92056192"/>
        <c:axId val="920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051-42B7-AA3A-2F3243CC3763}"/>
            </c:ext>
          </c:extLst>
        </c:ser>
        <c:dLbls>
          <c:showLegendKey val="0"/>
          <c:showVal val="0"/>
          <c:showCatName val="0"/>
          <c:showSerName val="0"/>
          <c:showPercent val="0"/>
          <c:showBubbleSize val="0"/>
        </c:dLbls>
        <c:marker val="1"/>
        <c:smooth val="0"/>
        <c:axId val="92056192"/>
        <c:axId val="92062464"/>
      </c:lineChart>
      <c:dateAx>
        <c:axId val="92056192"/>
        <c:scaling>
          <c:orientation val="minMax"/>
        </c:scaling>
        <c:delete val="1"/>
        <c:axPos val="b"/>
        <c:numFmt formatCode="ge" sourceLinked="1"/>
        <c:majorTickMark val="none"/>
        <c:minorTickMark val="none"/>
        <c:tickLblPos val="none"/>
        <c:crossAx val="92062464"/>
        <c:crosses val="autoZero"/>
        <c:auto val="1"/>
        <c:lblOffset val="100"/>
        <c:baseTimeUnit val="years"/>
      </c:dateAx>
      <c:valAx>
        <c:axId val="92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94.43</c:v>
                </c:pt>
                <c:pt idx="1">
                  <c:v>95.8</c:v>
                </c:pt>
                <c:pt idx="2">
                  <c:v>98.55</c:v>
                </c:pt>
                <c:pt idx="3">
                  <c:v>98.53</c:v>
                </c:pt>
                <c:pt idx="4">
                  <c:v>98.53</c:v>
                </c:pt>
              </c:numCache>
            </c:numRef>
          </c:val>
          <c:extLst xmlns:c16r2="http://schemas.microsoft.com/office/drawing/2015/06/chart">
            <c:ext xmlns:c16="http://schemas.microsoft.com/office/drawing/2014/chart" uri="{C3380CC4-5D6E-409C-BE32-E72D297353CC}">
              <c16:uniqueId val="{00000000-7EE8-4424-A193-B47E00BCBF02}"/>
            </c:ext>
          </c:extLst>
        </c:ser>
        <c:dLbls>
          <c:showLegendKey val="0"/>
          <c:showVal val="0"/>
          <c:showCatName val="0"/>
          <c:showSerName val="0"/>
          <c:showPercent val="0"/>
          <c:showBubbleSize val="0"/>
        </c:dLbls>
        <c:gapWidth val="150"/>
        <c:axId val="93298688"/>
        <c:axId val="933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EE8-4424-A193-B47E00BCBF02}"/>
            </c:ext>
          </c:extLst>
        </c:ser>
        <c:dLbls>
          <c:showLegendKey val="0"/>
          <c:showVal val="0"/>
          <c:showCatName val="0"/>
          <c:showSerName val="0"/>
          <c:showPercent val="0"/>
          <c:showBubbleSize val="0"/>
        </c:dLbls>
        <c:marker val="1"/>
        <c:smooth val="0"/>
        <c:axId val="93298688"/>
        <c:axId val="93300608"/>
      </c:lineChart>
      <c:dateAx>
        <c:axId val="93298688"/>
        <c:scaling>
          <c:orientation val="minMax"/>
        </c:scaling>
        <c:delete val="1"/>
        <c:axPos val="b"/>
        <c:numFmt formatCode="ge" sourceLinked="1"/>
        <c:majorTickMark val="none"/>
        <c:minorTickMark val="none"/>
        <c:tickLblPos val="none"/>
        <c:crossAx val="93300608"/>
        <c:crosses val="autoZero"/>
        <c:auto val="1"/>
        <c:lblOffset val="100"/>
        <c:baseTimeUnit val="years"/>
      </c:dateAx>
      <c:valAx>
        <c:axId val="93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98.59</c:v>
                </c:pt>
                <c:pt idx="1">
                  <c:v>98.53</c:v>
                </c:pt>
                <c:pt idx="2">
                  <c:v>99.06</c:v>
                </c:pt>
                <c:pt idx="3">
                  <c:v>54.05</c:v>
                </c:pt>
                <c:pt idx="4">
                  <c:v>51.36</c:v>
                </c:pt>
              </c:numCache>
            </c:numRef>
          </c:val>
          <c:extLst xmlns:c16r2="http://schemas.microsoft.com/office/drawing/2015/06/chart">
            <c:ext xmlns:c16="http://schemas.microsoft.com/office/drawing/2014/chart" uri="{C3380CC4-5D6E-409C-BE32-E72D297353CC}">
              <c16:uniqueId val="{00000000-6057-4C01-B7F3-9F84A1BA1568}"/>
            </c:ext>
          </c:extLst>
        </c:ser>
        <c:dLbls>
          <c:showLegendKey val="0"/>
          <c:showVal val="0"/>
          <c:showCatName val="0"/>
          <c:showSerName val="0"/>
          <c:showPercent val="0"/>
          <c:showBubbleSize val="0"/>
        </c:dLbls>
        <c:gapWidth val="150"/>
        <c:axId val="76266880"/>
        <c:axId val="762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57-4C01-B7F3-9F84A1BA1568}"/>
            </c:ext>
          </c:extLst>
        </c:ser>
        <c:dLbls>
          <c:showLegendKey val="0"/>
          <c:showVal val="0"/>
          <c:showCatName val="0"/>
          <c:showSerName val="0"/>
          <c:showPercent val="0"/>
          <c:showBubbleSize val="0"/>
        </c:dLbls>
        <c:marker val="1"/>
        <c:smooth val="0"/>
        <c:axId val="76266880"/>
        <c:axId val="76273152"/>
      </c:lineChart>
      <c:dateAx>
        <c:axId val="76266880"/>
        <c:scaling>
          <c:orientation val="minMax"/>
        </c:scaling>
        <c:delete val="1"/>
        <c:axPos val="b"/>
        <c:numFmt formatCode="ge" sourceLinked="1"/>
        <c:majorTickMark val="none"/>
        <c:minorTickMark val="none"/>
        <c:tickLblPos val="none"/>
        <c:crossAx val="76273152"/>
        <c:crosses val="autoZero"/>
        <c:auto val="1"/>
        <c:lblOffset val="100"/>
        <c:baseTimeUnit val="years"/>
      </c:dateAx>
      <c:valAx>
        <c:axId val="76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3A-4883-8249-DAE34F5E0ABC}"/>
            </c:ext>
          </c:extLst>
        </c:ser>
        <c:dLbls>
          <c:showLegendKey val="0"/>
          <c:showVal val="0"/>
          <c:showCatName val="0"/>
          <c:showSerName val="0"/>
          <c:showPercent val="0"/>
          <c:showBubbleSize val="0"/>
        </c:dLbls>
        <c:gapWidth val="150"/>
        <c:axId val="83988480"/>
        <c:axId val="839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3A-4883-8249-DAE34F5E0ABC}"/>
            </c:ext>
          </c:extLst>
        </c:ser>
        <c:dLbls>
          <c:showLegendKey val="0"/>
          <c:showVal val="0"/>
          <c:showCatName val="0"/>
          <c:showSerName val="0"/>
          <c:showPercent val="0"/>
          <c:showBubbleSize val="0"/>
        </c:dLbls>
        <c:marker val="1"/>
        <c:smooth val="0"/>
        <c:axId val="83988480"/>
        <c:axId val="83990400"/>
      </c:lineChart>
      <c:dateAx>
        <c:axId val="83988480"/>
        <c:scaling>
          <c:orientation val="minMax"/>
        </c:scaling>
        <c:delete val="1"/>
        <c:axPos val="b"/>
        <c:numFmt formatCode="ge" sourceLinked="1"/>
        <c:majorTickMark val="none"/>
        <c:minorTickMark val="none"/>
        <c:tickLblPos val="none"/>
        <c:crossAx val="83990400"/>
        <c:crosses val="autoZero"/>
        <c:auto val="1"/>
        <c:lblOffset val="100"/>
        <c:baseTimeUnit val="years"/>
      </c:dateAx>
      <c:valAx>
        <c:axId val="83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7-4DD4-978B-B8C80A9519FF}"/>
            </c:ext>
          </c:extLst>
        </c:ser>
        <c:dLbls>
          <c:showLegendKey val="0"/>
          <c:showVal val="0"/>
          <c:showCatName val="0"/>
          <c:showSerName val="0"/>
          <c:showPercent val="0"/>
          <c:showBubbleSize val="0"/>
        </c:dLbls>
        <c:gapWidth val="150"/>
        <c:axId val="85086592"/>
        <c:axId val="85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7-4DD4-978B-B8C80A9519FF}"/>
            </c:ext>
          </c:extLst>
        </c:ser>
        <c:dLbls>
          <c:showLegendKey val="0"/>
          <c:showVal val="0"/>
          <c:showCatName val="0"/>
          <c:showSerName val="0"/>
          <c:showPercent val="0"/>
          <c:showBubbleSize val="0"/>
        </c:dLbls>
        <c:marker val="1"/>
        <c:smooth val="0"/>
        <c:axId val="85086592"/>
        <c:axId val="85088512"/>
      </c:lineChart>
      <c:dateAx>
        <c:axId val="85086592"/>
        <c:scaling>
          <c:orientation val="minMax"/>
        </c:scaling>
        <c:delete val="1"/>
        <c:axPos val="b"/>
        <c:numFmt formatCode="ge" sourceLinked="1"/>
        <c:majorTickMark val="none"/>
        <c:minorTickMark val="none"/>
        <c:tickLblPos val="none"/>
        <c:crossAx val="85088512"/>
        <c:crosses val="autoZero"/>
        <c:auto val="1"/>
        <c:lblOffset val="100"/>
        <c:baseTimeUnit val="years"/>
      </c:dateAx>
      <c:valAx>
        <c:axId val="850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DC-4BCB-8A2D-20B4E7C5DE3C}"/>
            </c:ext>
          </c:extLst>
        </c:ser>
        <c:dLbls>
          <c:showLegendKey val="0"/>
          <c:showVal val="0"/>
          <c:showCatName val="0"/>
          <c:showSerName val="0"/>
          <c:showPercent val="0"/>
          <c:showBubbleSize val="0"/>
        </c:dLbls>
        <c:gapWidth val="150"/>
        <c:axId val="85117568"/>
        <c:axId val="908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DC-4BCB-8A2D-20B4E7C5DE3C}"/>
            </c:ext>
          </c:extLst>
        </c:ser>
        <c:dLbls>
          <c:showLegendKey val="0"/>
          <c:showVal val="0"/>
          <c:showCatName val="0"/>
          <c:showSerName val="0"/>
          <c:showPercent val="0"/>
          <c:showBubbleSize val="0"/>
        </c:dLbls>
        <c:marker val="1"/>
        <c:smooth val="0"/>
        <c:axId val="85117568"/>
        <c:axId val="90841856"/>
      </c:lineChart>
      <c:dateAx>
        <c:axId val="85117568"/>
        <c:scaling>
          <c:orientation val="minMax"/>
        </c:scaling>
        <c:delete val="1"/>
        <c:axPos val="b"/>
        <c:numFmt formatCode="ge" sourceLinked="1"/>
        <c:majorTickMark val="none"/>
        <c:minorTickMark val="none"/>
        <c:tickLblPos val="none"/>
        <c:crossAx val="90841856"/>
        <c:crosses val="autoZero"/>
        <c:auto val="1"/>
        <c:lblOffset val="100"/>
        <c:baseTimeUnit val="years"/>
      </c:dateAx>
      <c:valAx>
        <c:axId val="908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4B-46EE-AC4D-A2050AE3BD48}"/>
            </c:ext>
          </c:extLst>
        </c:ser>
        <c:dLbls>
          <c:showLegendKey val="0"/>
          <c:showVal val="0"/>
          <c:showCatName val="0"/>
          <c:showSerName val="0"/>
          <c:showPercent val="0"/>
          <c:showBubbleSize val="0"/>
        </c:dLbls>
        <c:gapWidth val="150"/>
        <c:axId val="90856832"/>
        <c:axId val="908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4B-46EE-AC4D-A2050AE3BD48}"/>
            </c:ext>
          </c:extLst>
        </c:ser>
        <c:dLbls>
          <c:showLegendKey val="0"/>
          <c:showVal val="0"/>
          <c:showCatName val="0"/>
          <c:showSerName val="0"/>
          <c:showPercent val="0"/>
          <c:showBubbleSize val="0"/>
        </c:dLbls>
        <c:marker val="1"/>
        <c:smooth val="0"/>
        <c:axId val="90856832"/>
        <c:axId val="90867200"/>
      </c:lineChart>
      <c:dateAx>
        <c:axId val="90856832"/>
        <c:scaling>
          <c:orientation val="minMax"/>
        </c:scaling>
        <c:delete val="1"/>
        <c:axPos val="b"/>
        <c:numFmt formatCode="ge" sourceLinked="1"/>
        <c:majorTickMark val="none"/>
        <c:minorTickMark val="none"/>
        <c:tickLblPos val="none"/>
        <c:crossAx val="90867200"/>
        <c:crosses val="autoZero"/>
        <c:auto val="1"/>
        <c:lblOffset val="100"/>
        <c:baseTimeUnit val="years"/>
      </c:dateAx>
      <c:valAx>
        <c:axId val="908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13-4DD5-8C60-5053144A2A2F}"/>
            </c:ext>
          </c:extLst>
        </c:ser>
        <c:dLbls>
          <c:showLegendKey val="0"/>
          <c:showVal val="0"/>
          <c:showCatName val="0"/>
          <c:showSerName val="0"/>
          <c:showPercent val="0"/>
          <c:showBubbleSize val="0"/>
        </c:dLbls>
        <c:gapWidth val="150"/>
        <c:axId val="92094464"/>
        <c:axId val="920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C13-4DD5-8C60-5053144A2A2F}"/>
            </c:ext>
          </c:extLst>
        </c:ser>
        <c:dLbls>
          <c:showLegendKey val="0"/>
          <c:showVal val="0"/>
          <c:showCatName val="0"/>
          <c:showSerName val="0"/>
          <c:showPercent val="0"/>
          <c:showBubbleSize val="0"/>
        </c:dLbls>
        <c:marker val="1"/>
        <c:smooth val="0"/>
        <c:axId val="92094464"/>
        <c:axId val="92096384"/>
      </c:lineChart>
      <c:dateAx>
        <c:axId val="92094464"/>
        <c:scaling>
          <c:orientation val="minMax"/>
        </c:scaling>
        <c:delete val="1"/>
        <c:axPos val="b"/>
        <c:numFmt formatCode="ge" sourceLinked="1"/>
        <c:majorTickMark val="none"/>
        <c:minorTickMark val="none"/>
        <c:tickLblPos val="none"/>
        <c:crossAx val="92096384"/>
        <c:crosses val="autoZero"/>
        <c:auto val="1"/>
        <c:lblOffset val="100"/>
        <c:baseTimeUnit val="years"/>
      </c:dateAx>
      <c:valAx>
        <c:axId val="920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59.4</c:v>
                </c:pt>
                <c:pt idx="1">
                  <c:v>57.07</c:v>
                </c:pt>
                <c:pt idx="2">
                  <c:v>60.09</c:v>
                </c:pt>
                <c:pt idx="3">
                  <c:v>46.98</c:v>
                </c:pt>
                <c:pt idx="4">
                  <c:v>51</c:v>
                </c:pt>
              </c:numCache>
            </c:numRef>
          </c:val>
          <c:extLst xmlns:c16r2="http://schemas.microsoft.com/office/drawing/2015/06/chart">
            <c:ext xmlns:c16="http://schemas.microsoft.com/office/drawing/2014/chart" uri="{C3380CC4-5D6E-409C-BE32-E72D297353CC}">
              <c16:uniqueId val="{00000000-5379-4892-A784-3B04C4978D2E}"/>
            </c:ext>
          </c:extLst>
        </c:ser>
        <c:dLbls>
          <c:showLegendKey val="0"/>
          <c:showVal val="0"/>
          <c:showCatName val="0"/>
          <c:showSerName val="0"/>
          <c:showPercent val="0"/>
          <c:showBubbleSize val="0"/>
        </c:dLbls>
        <c:gapWidth val="150"/>
        <c:axId val="92131712"/>
        <c:axId val="921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379-4892-A784-3B04C4978D2E}"/>
            </c:ext>
          </c:extLst>
        </c:ser>
        <c:dLbls>
          <c:showLegendKey val="0"/>
          <c:showVal val="0"/>
          <c:showCatName val="0"/>
          <c:showSerName val="0"/>
          <c:showPercent val="0"/>
          <c:showBubbleSize val="0"/>
        </c:dLbls>
        <c:marker val="1"/>
        <c:smooth val="0"/>
        <c:axId val="92131712"/>
        <c:axId val="92133632"/>
      </c:lineChart>
      <c:dateAx>
        <c:axId val="92131712"/>
        <c:scaling>
          <c:orientation val="minMax"/>
        </c:scaling>
        <c:delete val="1"/>
        <c:axPos val="b"/>
        <c:numFmt formatCode="ge" sourceLinked="1"/>
        <c:majorTickMark val="none"/>
        <c:minorTickMark val="none"/>
        <c:tickLblPos val="none"/>
        <c:crossAx val="92133632"/>
        <c:crosses val="autoZero"/>
        <c:auto val="1"/>
        <c:lblOffset val="100"/>
        <c:baseTimeUnit val="years"/>
      </c:dateAx>
      <c:valAx>
        <c:axId val="921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317.68</c:v>
                </c:pt>
                <c:pt idx="1">
                  <c:v>338.71</c:v>
                </c:pt>
                <c:pt idx="2">
                  <c:v>318.35000000000002</c:v>
                </c:pt>
                <c:pt idx="3">
                  <c:v>411.43</c:v>
                </c:pt>
                <c:pt idx="4">
                  <c:v>394.33</c:v>
                </c:pt>
              </c:numCache>
            </c:numRef>
          </c:val>
          <c:extLst xmlns:c16r2="http://schemas.microsoft.com/office/drawing/2015/06/chart">
            <c:ext xmlns:c16="http://schemas.microsoft.com/office/drawing/2014/chart" uri="{C3380CC4-5D6E-409C-BE32-E72D297353CC}">
              <c16:uniqueId val="{00000000-1535-495C-BCE1-41B8563C9C84}"/>
            </c:ext>
          </c:extLst>
        </c:ser>
        <c:dLbls>
          <c:showLegendKey val="0"/>
          <c:showVal val="0"/>
          <c:showCatName val="0"/>
          <c:showSerName val="0"/>
          <c:showPercent val="0"/>
          <c:showBubbleSize val="0"/>
        </c:dLbls>
        <c:gapWidth val="150"/>
        <c:axId val="92015232"/>
        <c:axId val="920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535-495C-BCE1-41B8563C9C84}"/>
            </c:ext>
          </c:extLst>
        </c:ser>
        <c:dLbls>
          <c:showLegendKey val="0"/>
          <c:showVal val="0"/>
          <c:showCatName val="0"/>
          <c:showSerName val="0"/>
          <c:showPercent val="0"/>
          <c:showBubbleSize val="0"/>
        </c:dLbls>
        <c:marker val="1"/>
        <c:smooth val="0"/>
        <c:axId val="92015232"/>
        <c:axId val="92033792"/>
      </c:lineChart>
      <c:dateAx>
        <c:axId val="92015232"/>
        <c:scaling>
          <c:orientation val="minMax"/>
        </c:scaling>
        <c:delete val="1"/>
        <c:axPos val="b"/>
        <c:numFmt formatCode="ge" sourceLinked="1"/>
        <c:majorTickMark val="none"/>
        <c:minorTickMark val="none"/>
        <c:tickLblPos val="none"/>
        <c:crossAx val="92033792"/>
        <c:crosses val="autoZero"/>
        <c:auto val="1"/>
        <c:lblOffset val="100"/>
        <c:baseTimeUnit val="years"/>
      </c:dateAx>
      <c:valAx>
        <c:axId val="92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南牧村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3172</v>
      </c>
      <c r="AM8" s="49"/>
      <c r="AN8" s="49"/>
      <c r="AO8" s="49"/>
      <c r="AP8" s="49"/>
      <c r="AQ8" s="49"/>
      <c r="AR8" s="49"/>
      <c r="AS8" s="49"/>
      <c r="AT8" s="44">
        <f>データ!T6</f>
        <v>133.09</v>
      </c>
      <c r="AU8" s="44"/>
      <c r="AV8" s="44"/>
      <c r="AW8" s="44"/>
      <c r="AX8" s="44"/>
      <c r="AY8" s="44"/>
      <c r="AZ8" s="44"/>
      <c r="BA8" s="44"/>
      <c r="BB8" s="44">
        <f>データ!U6</f>
        <v>23.83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22.95</v>
      </c>
      <c r="Q10" s="44"/>
      <c r="R10" s="44"/>
      <c r="S10" s="44"/>
      <c r="T10" s="44"/>
      <c r="U10" s="44"/>
      <c r="V10" s="44"/>
      <c r="W10" s="44">
        <f>データ!Q6</f>
        <v>100</v>
      </c>
      <c r="X10" s="44"/>
      <c r="Y10" s="44"/>
      <c r="Z10" s="44"/>
      <c r="AA10" s="44"/>
      <c r="AB10" s="44"/>
      <c r="AC10" s="44"/>
      <c r="AD10" s="49">
        <f>データ!R6</f>
        <v>4728</v>
      </c>
      <c r="AE10" s="49"/>
      <c r="AF10" s="49"/>
      <c r="AG10" s="49"/>
      <c r="AH10" s="49"/>
      <c r="AI10" s="49"/>
      <c r="AJ10" s="49"/>
      <c r="AK10" s="2"/>
      <c r="AL10" s="49">
        <f>データ!V6</f>
        <v>747</v>
      </c>
      <c r="AM10" s="49"/>
      <c r="AN10" s="49"/>
      <c r="AO10" s="49"/>
      <c r="AP10" s="49"/>
      <c r="AQ10" s="49"/>
      <c r="AR10" s="49"/>
      <c r="AS10" s="49"/>
      <c r="AT10" s="44">
        <f>データ!W6</f>
        <v>0.46</v>
      </c>
      <c r="AU10" s="44"/>
      <c r="AV10" s="44"/>
      <c r="AW10" s="44"/>
      <c r="AX10" s="44"/>
      <c r="AY10" s="44"/>
      <c r="AZ10" s="44"/>
      <c r="BA10" s="44"/>
      <c r="BB10" s="44">
        <f>データ!X6</f>
        <v>1623.91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ffUX8NrRvp47Qn3MmRTp4NMej8PxnjfnQl0FI6k4jFD7NM6lqpscYcLXGINNEtZ6r3G456dhGKefE3op2K5W2A==" saltValue="joG71IqNbVLZGMS2proC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203050</v>
      </c>
      <c r="D6" s="32">
        <f t="shared" si="3"/>
        <v>47</v>
      </c>
      <c r="E6" s="32">
        <f t="shared" si="3"/>
        <v>17</v>
      </c>
      <c r="F6" s="32">
        <f t="shared" si="3"/>
        <v>4</v>
      </c>
      <c r="G6" s="32">
        <f t="shared" si="3"/>
        <v>0</v>
      </c>
      <c r="H6" s="32" t="str">
        <f t="shared" si="3"/>
        <v>長野県　南牧村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22.95</v>
      </c>
      <c r="Q6" s="33">
        <f t="shared" si="3"/>
        <v>100</v>
      </c>
      <c r="R6" s="33">
        <f t="shared" si="3"/>
        <v>4728</v>
      </c>
      <c r="S6" s="33">
        <f t="shared" si="3"/>
        <v>3172</v>
      </c>
      <c r="T6" s="33">
        <f t="shared" si="3"/>
        <v>133.09</v>
      </c>
      <c r="U6" s="33">
        <f t="shared" si="3"/>
        <v>23.83</v>
      </c>
      <c r="V6" s="33">
        <f t="shared" si="3"/>
        <v>747</v>
      </c>
      <c r="W6" s="33">
        <f t="shared" si="3"/>
        <v>0.46</v>
      </c>
      <c r="X6" s="33">
        <f t="shared" si="3"/>
        <v>1623.91</v>
      </c>
      <c r="Y6" s="34">
        <f>IF(Y7="",NA(),Y7)</f>
        <v>98.59</v>
      </c>
      <c r="Z6" s="34">
        <f t="shared" ref="Z6:AH6" si="4">IF(Z7="",NA(),Z7)</f>
        <v>98.53</v>
      </c>
      <c r="AA6" s="34">
        <f t="shared" si="4"/>
        <v>99.06</v>
      </c>
      <c r="AB6" s="34">
        <f t="shared" si="4"/>
        <v>54.05</v>
      </c>
      <c r="AC6" s="34">
        <f t="shared" si="4"/>
        <v>51.36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59.4</v>
      </c>
      <c r="BR6" s="34">
        <f t="shared" ref="BR6:BZ6" si="8">IF(BR7="",NA(),BR7)</f>
        <v>57.07</v>
      </c>
      <c r="BS6" s="34">
        <f t="shared" si="8"/>
        <v>60.09</v>
      </c>
      <c r="BT6" s="34">
        <f t="shared" si="8"/>
        <v>46.98</v>
      </c>
      <c r="BU6" s="34">
        <f t="shared" si="8"/>
        <v>51</v>
      </c>
      <c r="BV6" s="34">
        <f t="shared" si="8"/>
        <v>64.63</v>
      </c>
      <c r="BW6" s="34">
        <f t="shared" si="8"/>
        <v>66.56</v>
      </c>
      <c r="BX6" s="34">
        <f t="shared" si="8"/>
        <v>66.22</v>
      </c>
      <c r="BY6" s="34">
        <f t="shared" si="8"/>
        <v>69.87</v>
      </c>
      <c r="BZ6" s="34">
        <f t="shared" si="8"/>
        <v>74.3</v>
      </c>
      <c r="CA6" s="33" t="str">
        <f>IF(CA7="","",IF(CA7="-","【-】","【"&amp;SUBSTITUTE(TEXT(CA7,"#,##0.00"),"-","△")&amp;"】"))</f>
        <v>【75.58】</v>
      </c>
      <c r="CB6" s="34">
        <f>IF(CB7="",NA(),CB7)</f>
        <v>317.68</v>
      </c>
      <c r="CC6" s="34">
        <f t="shared" ref="CC6:CK6" si="9">IF(CC7="",NA(),CC7)</f>
        <v>338.71</v>
      </c>
      <c r="CD6" s="34">
        <f t="shared" si="9"/>
        <v>318.35000000000002</v>
      </c>
      <c r="CE6" s="34">
        <f t="shared" si="9"/>
        <v>411.43</v>
      </c>
      <c r="CF6" s="34">
        <f t="shared" si="9"/>
        <v>394.33</v>
      </c>
      <c r="CG6" s="34">
        <f t="shared" si="9"/>
        <v>245.75</v>
      </c>
      <c r="CH6" s="34">
        <f t="shared" si="9"/>
        <v>244.29</v>
      </c>
      <c r="CI6" s="34">
        <f t="shared" si="9"/>
        <v>246.72</v>
      </c>
      <c r="CJ6" s="34">
        <f t="shared" si="9"/>
        <v>234.96</v>
      </c>
      <c r="CK6" s="34">
        <f t="shared" si="9"/>
        <v>221.81</v>
      </c>
      <c r="CL6" s="33" t="str">
        <f>IF(CL7="","",IF(CL7="-","【-】","【"&amp;SUBSTITUTE(TEXT(CL7,"#,##0.00"),"-","△")&amp;"】"))</f>
        <v>【215.23】</v>
      </c>
      <c r="CM6" s="34">
        <f>IF(CM7="",NA(),CM7)</f>
        <v>22.13</v>
      </c>
      <c r="CN6" s="34">
        <f t="shared" ref="CN6:CV6" si="10">IF(CN7="",NA(),CN7)</f>
        <v>22.13</v>
      </c>
      <c r="CO6" s="34">
        <f t="shared" si="10"/>
        <v>22.55</v>
      </c>
      <c r="CP6" s="34">
        <f t="shared" si="10"/>
        <v>20.43</v>
      </c>
      <c r="CQ6" s="34">
        <f t="shared" si="10"/>
        <v>22.13</v>
      </c>
      <c r="CR6" s="34">
        <f t="shared" si="10"/>
        <v>43.65</v>
      </c>
      <c r="CS6" s="34">
        <f t="shared" si="10"/>
        <v>43.58</v>
      </c>
      <c r="CT6" s="34">
        <f t="shared" si="10"/>
        <v>41.35</v>
      </c>
      <c r="CU6" s="34">
        <f t="shared" si="10"/>
        <v>42.9</v>
      </c>
      <c r="CV6" s="34">
        <f t="shared" si="10"/>
        <v>43.36</v>
      </c>
      <c r="CW6" s="33" t="str">
        <f>IF(CW7="","",IF(CW7="-","【-】","【"&amp;SUBSTITUTE(TEXT(CW7,"#,##0.00"),"-","△")&amp;"】"))</f>
        <v>【42.66】</v>
      </c>
      <c r="CX6" s="34">
        <f>IF(CX7="",NA(),CX7)</f>
        <v>94.43</v>
      </c>
      <c r="CY6" s="34">
        <f t="shared" ref="CY6:DG6" si="11">IF(CY7="",NA(),CY7)</f>
        <v>95.8</v>
      </c>
      <c r="CZ6" s="34">
        <f t="shared" si="11"/>
        <v>98.55</v>
      </c>
      <c r="DA6" s="34">
        <f t="shared" si="11"/>
        <v>98.53</v>
      </c>
      <c r="DB6" s="34">
        <f t="shared" si="11"/>
        <v>98.53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0.71</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203050</v>
      </c>
      <c r="D7" s="36">
        <v>47</v>
      </c>
      <c r="E7" s="36">
        <v>17</v>
      </c>
      <c r="F7" s="36">
        <v>4</v>
      </c>
      <c r="G7" s="36">
        <v>0</v>
      </c>
      <c r="H7" s="36" t="s">
        <v>109</v>
      </c>
      <c r="I7" s="36" t="s">
        <v>110</v>
      </c>
      <c r="J7" s="36" t="s">
        <v>111</v>
      </c>
      <c r="K7" s="36" t="s">
        <v>112</v>
      </c>
      <c r="L7" s="36" t="s">
        <v>113</v>
      </c>
      <c r="M7" s="36" t="s">
        <v>114</v>
      </c>
      <c r="N7" s="37" t="s">
        <v>115</v>
      </c>
      <c r="O7" s="37" t="s">
        <v>116</v>
      </c>
      <c r="P7" s="37">
        <v>22.95</v>
      </c>
      <c r="Q7" s="37">
        <v>100</v>
      </c>
      <c r="R7" s="37">
        <v>4728</v>
      </c>
      <c r="S7" s="37">
        <v>3172</v>
      </c>
      <c r="T7" s="37">
        <v>133.09</v>
      </c>
      <c r="U7" s="37">
        <v>23.83</v>
      </c>
      <c r="V7" s="37">
        <v>747</v>
      </c>
      <c r="W7" s="37">
        <v>0.46</v>
      </c>
      <c r="X7" s="37">
        <v>1623.91</v>
      </c>
      <c r="Y7" s="37">
        <v>98.59</v>
      </c>
      <c r="Z7" s="37">
        <v>98.53</v>
      </c>
      <c r="AA7" s="37">
        <v>99.06</v>
      </c>
      <c r="AB7" s="37">
        <v>54.05</v>
      </c>
      <c r="AC7" s="37">
        <v>51.36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59.4</v>
      </c>
      <c r="BR7" s="37">
        <v>57.07</v>
      </c>
      <c r="BS7" s="37">
        <v>60.09</v>
      </c>
      <c r="BT7" s="37">
        <v>46.98</v>
      </c>
      <c r="BU7" s="37">
        <v>51</v>
      </c>
      <c r="BV7" s="37">
        <v>64.63</v>
      </c>
      <c r="BW7" s="37">
        <v>66.56</v>
      </c>
      <c r="BX7" s="37">
        <v>66.22</v>
      </c>
      <c r="BY7" s="37">
        <v>69.87</v>
      </c>
      <c r="BZ7" s="37">
        <v>74.3</v>
      </c>
      <c r="CA7" s="37">
        <v>75.58</v>
      </c>
      <c r="CB7" s="37">
        <v>317.68</v>
      </c>
      <c r="CC7" s="37">
        <v>338.71</v>
      </c>
      <c r="CD7" s="37">
        <v>318.35000000000002</v>
      </c>
      <c r="CE7" s="37">
        <v>411.43</v>
      </c>
      <c r="CF7" s="37">
        <v>394.33</v>
      </c>
      <c r="CG7" s="37">
        <v>245.75</v>
      </c>
      <c r="CH7" s="37">
        <v>244.29</v>
      </c>
      <c r="CI7" s="37">
        <v>246.72</v>
      </c>
      <c r="CJ7" s="37">
        <v>234.96</v>
      </c>
      <c r="CK7" s="37">
        <v>221.81</v>
      </c>
      <c r="CL7" s="37">
        <v>215.23</v>
      </c>
      <c r="CM7" s="37">
        <v>22.13</v>
      </c>
      <c r="CN7" s="37">
        <v>22.13</v>
      </c>
      <c r="CO7" s="37">
        <v>22.55</v>
      </c>
      <c r="CP7" s="37">
        <v>20.43</v>
      </c>
      <c r="CQ7" s="37">
        <v>22.13</v>
      </c>
      <c r="CR7" s="37">
        <v>43.65</v>
      </c>
      <c r="CS7" s="37">
        <v>43.58</v>
      </c>
      <c r="CT7" s="37">
        <v>41.35</v>
      </c>
      <c r="CU7" s="37">
        <v>42.9</v>
      </c>
      <c r="CV7" s="37">
        <v>43.36</v>
      </c>
      <c r="CW7" s="37">
        <v>42.66</v>
      </c>
      <c r="CX7" s="37">
        <v>94.43</v>
      </c>
      <c r="CY7" s="37">
        <v>95.8</v>
      </c>
      <c r="CZ7" s="37">
        <v>98.55</v>
      </c>
      <c r="DA7" s="37">
        <v>98.53</v>
      </c>
      <c r="DB7" s="37">
        <v>98.53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0.71</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2019-01-23T03:00:37Z</cp:lastPrinted>
  <dcterms:created xsi:type="dcterms:W3CDTF">2018-12-03T09:14:13Z</dcterms:created>
  <dcterms:modified xsi:type="dcterms:W3CDTF">2019-02-20T10:17:41Z</dcterms:modified>
  <cp:category/>
</cp:coreProperties>
</file>