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IErCIXU/+hwurlLNFUaeeCXEil6qKvvfnelIEEbjJqhhZJnurwGUJwgYSPwtc/+5lC/Ee1vvOWyJPAwoZ9E8A==" workbookSaltValue="qRkWiUOI3IIh2dbrkGjqF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<sst xmlns="http://schemas.openxmlformats.org/spreadsheetml/2006/main" count="311" uniqueCount="123">
  <si>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</si>
  <si>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</si>
  <si>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</si>
  <si>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</si>
  <si>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</si>
  <si>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</si>
  <si>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</si>
  <si>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</si>
  <si>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</si>
  <si>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</si>
  <si>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</si>
  <si>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</si>
  <si>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</si>
  <si>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</si>
  <si>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</si>
  <si>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</si>
  <si>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</si>
  <si>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</si>
  <si>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</si>
  <si>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</si>
  <si>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</si>
  <si>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</si>
  <si>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</si>
  <si>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</si>
  <si>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</si>
  <si>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</si>
  <si>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</si>
  <si>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</si>
  <si>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</si>
  <si>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</si>
  <si>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</si>
  <si>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</si>
  <si>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</si>
  <si>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</si>
  <si>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</si>
  <si>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</si>
  <si>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</si>
  <si>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</si>
  <si>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</si>
  <si>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</si>
  <si>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</si>
  <si>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</si>
  <si>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</si>
  <si>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</si>
  <si>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</si>
  <si>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</si>
  <si>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</si>
  <si>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</si>
  <si>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</si>
  <si>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</si>
  <si>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</si>
  <si>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</si>
  <si>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</si>
  <si>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</si>
  <si>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</si>
  <si>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</si>
  <si>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</si>
  <si>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</si>
  <si>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</si>
  <si>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</si>
  <si>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</si>
  <si>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</si>
  <si>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</si>
  <si>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</si>
  <si>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</si>
  <si>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</si>
  <si>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</si>
  <si>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</si>
  <si>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</si>
  <si>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</si>
  <si>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</si>
  <si>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</si>
  <si>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</si>
  <si>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</si>
  <si>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</si>
  <si>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</si>
  <si>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</si>
  <si>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</si>
  <si>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</si>
  <si>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</si>
  <si>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</si>
  <si>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</si>
  <si>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</si>
  <si>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</si>
  <si>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</si>
  <si>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</si>
  <si>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</si>
  <si>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</si>
  <si>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</si>
  <si>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</si>
  <si>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</si>
  <si>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</si>
  <si>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</si>
  <si>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</si>
  <si>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</si>
  <si>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</si>
  <si>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</si>
  <si>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</si>
  <si>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</si>
  <si>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</si>
  <si>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</si>
  <si>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</si>
  <si>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</si>
  <si>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</si>
  <si>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</si>
  <si>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</si>
  <si>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</si>
  <si>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</si>
  <si>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</si>
  <si>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</si>
  <si>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</si>
  <si>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</si>
  <si>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</si>
  <si>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</si>
  <si>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</si>
  <si>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</si>
  <si>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</si>
  <si>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</si>
  <si>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</si>
  <si>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</si>
  <si>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は法適用初年度であったため、一般会計からの繰入金の基準外繰入があったが、今年度は基準内繰入のみとなり経常利益が減少した。このため経常収支は下がっているが、類似団体平均と比較して良好な数値であり、健全な経営状況にあるといえる。
　流動比率は改善したが、今後は使用料収入の増加は見込めない中で、企業債の償還を行っていくため流動比率は悪化することが予想される。
　企業債残高対事業規模比率は、類似団体平均より高い状況であるが、今後は計画的な企業債の償還に努め、減少していく見込みである。
　合併処理浄化槽の経年劣化による修繕費が増加していることにより、経費回収率が悪化し、汚水処理原価が高くなった。
　人口減少により汚水処理量が減少しているため、施設利用率は低くなっており、今後も減少傾向となる見込みである。
　今後も一般会計からの繰入金で経営を支えていくことが見込まれる。</t>
    <rPh sb="1" eb="3">
      <t>ヘイセイ</t>
    </rPh>
    <rPh sb="5" eb="7">
      <t>ネンド</t>
    </rPh>
    <rPh sb="8" eb="9">
      <t>ホウ</t>
    </rPh>
    <rPh sb="9" eb="11">
      <t>テキヨウ</t>
    </rPh>
    <rPh sb="11" eb="14">
      <t>ショネンド</t>
    </rPh>
    <rPh sb="21" eb="23">
      <t>イッパン</t>
    </rPh>
    <rPh sb="23" eb="25">
      <t>カイケイ</t>
    </rPh>
    <rPh sb="28" eb="30">
      <t>クリイレ</t>
    </rPh>
    <rPh sb="30" eb="31">
      <t>キン</t>
    </rPh>
    <rPh sb="32" eb="34">
      <t>キジュン</t>
    </rPh>
    <rPh sb="34" eb="35">
      <t>ガイ</t>
    </rPh>
    <rPh sb="35" eb="37">
      <t>クリイレ</t>
    </rPh>
    <rPh sb="43" eb="46">
      <t>コンネンド</t>
    </rPh>
    <rPh sb="47" eb="49">
      <t>キジュン</t>
    </rPh>
    <rPh sb="49" eb="50">
      <t>ナイ</t>
    </rPh>
    <rPh sb="50" eb="52">
      <t>クリイレ</t>
    </rPh>
    <rPh sb="57" eb="59">
      <t>ケイジョウ</t>
    </rPh>
    <rPh sb="59" eb="61">
      <t>リエキ</t>
    </rPh>
    <rPh sb="62" eb="64">
      <t>ゲンショウ</t>
    </rPh>
    <rPh sb="71" eb="73">
      <t>ケイジョウ</t>
    </rPh>
    <rPh sb="73" eb="75">
      <t>シュウシ</t>
    </rPh>
    <rPh sb="76" eb="77">
      <t>サ</t>
    </rPh>
    <rPh sb="84" eb="86">
      <t>ルイジ</t>
    </rPh>
    <rPh sb="86" eb="88">
      <t>ダンタイ</t>
    </rPh>
    <rPh sb="88" eb="90">
      <t>ヘイキン</t>
    </rPh>
    <rPh sb="91" eb="93">
      <t>ヒカク</t>
    </rPh>
    <rPh sb="95" eb="97">
      <t>リョウコウ</t>
    </rPh>
    <rPh sb="98" eb="100">
      <t>スウチ</t>
    </rPh>
    <rPh sb="104" eb="106">
      <t>ケンゼン</t>
    </rPh>
    <rPh sb="107" eb="109">
      <t>ケイエイ</t>
    </rPh>
    <rPh sb="109" eb="111">
      <t>ジョウキョウ</t>
    </rPh>
    <rPh sb="121" eb="123">
      <t>リュウドウ</t>
    </rPh>
    <rPh sb="123" eb="125">
      <t>ヒリツ</t>
    </rPh>
    <rPh sb="126" eb="128">
      <t>カイゼン</t>
    </rPh>
    <rPh sb="132" eb="134">
      <t>コンゴ</t>
    </rPh>
    <rPh sb="135" eb="138">
      <t>シヨウリョウ</t>
    </rPh>
    <rPh sb="138" eb="140">
      <t>シュウニュウ</t>
    </rPh>
    <rPh sb="141" eb="143">
      <t>ゾウカ</t>
    </rPh>
    <rPh sb="144" eb="146">
      <t>ミコ</t>
    </rPh>
    <rPh sb="149" eb="150">
      <t>ナカ</t>
    </rPh>
    <rPh sb="152" eb="154">
      <t>キギョウ</t>
    </rPh>
    <rPh sb="154" eb="155">
      <t>サイ</t>
    </rPh>
    <rPh sb="156" eb="158">
      <t>ショウカン</t>
    </rPh>
    <rPh sb="159" eb="160">
      <t>オコナ</t>
    </rPh>
    <rPh sb="166" eb="168">
      <t>リュウドウ</t>
    </rPh>
    <rPh sb="168" eb="170">
      <t>ヒリツ</t>
    </rPh>
    <rPh sb="171" eb="173">
      <t>アッカ</t>
    </rPh>
    <rPh sb="178" eb="180">
      <t>ヨソウ</t>
    </rPh>
    <rPh sb="217" eb="219">
      <t>コンゴ</t>
    </rPh>
    <rPh sb="234" eb="236">
      <t>ゲンショウ</t>
    </rPh>
    <rPh sb="249" eb="251">
      <t>ガッペイ</t>
    </rPh>
    <rPh sb="251" eb="253">
      <t>ショリ</t>
    </rPh>
    <rPh sb="253" eb="256">
      <t>ジョウカソウ</t>
    </rPh>
    <rPh sb="257" eb="259">
      <t>ケイネン</t>
    </rPh>
    <rPh sb="259" eb="261">
      <t>レッカ</t>
    </rPh>
    <rPh sb="264" eb="266">
      <t>シュウゼン</t>
    </rPh>
    <rPh sb="266" eb="267">
      <t>ヒ</t>
    </rPh>
    <rPh sb="268" eb="270">
      <t>ゾウカ</t>
    </rPh>
    <rPh sb="280" eb="282">
      <t>ケイヒ</t>
    </rPh>
    <rPh sb="282" eb="284">
      <t>カイシュウ</t>
    </rPh>
    <rPh sb="284" eb="285">
      <t>リツ</t>
    </rPh>
    <rPh sb="286" eb="288">
      <t>アッカ</t>
    </rPh>
    <rPh sb="290" eb="292">
      <t>オスイ</t>
    </rPh>
    <rPh sb="292" eb="294">
      <t>ショリ</t>
    </rPh>
    <rPh sb="294" eb="296">
      <t>ゲンカ</t>
    </rPh>
    <rPh sb="297" eb="298">
      <t>タカ</t>
    </rPh>
    <rPh sb="341" eb="343">
      <t>コンゴ</t>
    </rPh>
    <rPh sb="344" eb="346">
      <t>ゲンショウ</t>
    </rPh>
    <rPh sb="346" eb="348">
      <t>ケイコウ</t>
    </rPh>
    <rPh sb="351" eb="353">
      <t>ミコ</t>
    </rPh>
    <rPh sb="360" eb="362">
      <t>コンゴ</t>
    </rPh>
    <rPh sb="363" eb="365">
      <t>イッパン</t>
    </rPh>
    <rPh sb="365" eb="367">
      <t>カイケイ</t>
    </rPh>
    <rPh sb="370" eb="372">
      <t>クリイレ</t>
    </rPh>
    <rPh sb="372" eb="373">
      <t>キン</t>
    </rPh>
    <rPh sb="374" eb="376">
      <t>ケイエイ</t>
    </rPh>
    <rPh sb="377" eb="378">
      <t>ササ</t>
    </rPh>
    <rPh sb="385" eb="387">
      <t>ミコ</t>
    </rPh>
    <phoneticPr fontId="4"/>
  </si>
  <si>
    <t>　合併処理浄化槽の設置から12年が経過し、施設自体の老朽化は進んでいないが、機械設備の劣化による修繕費は増加傾向である。</t>
    <rPh sb="1" eb="3">
      <t>ガッペイ</t>
    </rPh>
    <rPh sb="3" eb="5">
      <t>ショリ</t>
    </rPh>
    <rPh sb="5" eb="8">
      <t>ジョウカソウ</t>
    </rPh>
    <rPh sb="9" eb="11">
      <t>セッチ</t>
    </rPh>
    <rPh sb="15" eb="16">
      <t>ネン</t>
    </rPh>
    <rPh sb="17" eb="19">
      <t>ケイカ</t>
    </rPh>
    <rPh sb="21" eb="23">
      <t>シセツ</t>
    </rPh>
    <rPh sb="23" eb="25">
      <t>ジタイ</t>
    </rPh>
    <rPh sb="26" eb="29">
      <t>ロウキュウカ</t>
    </rPh>
    <rPh sb="30" eb="31">
      <t>スス</t>
    </rPh>
    <rPh sb="38" eb="40">
      <t>キカイ</t>
    </rPh>
    <rPh sb="40" eb="42">
      <t>セツビ</t>
    </rPh>
    <rPh sb="43" eb="45">
      <t>レッカ</t>
    </rPh>
    <rPh sb="48" eb="51">
      <t>シュウゼンヒ</t>
    </rPh>
    <rPh sb="52" eb="54">
      <t>ゾウカ</t>
    </rPh>
    <rPh sb="54" eb="56">
      <t>ケイコウ</t>
    </rPh>
    <phoneticPr fontId="4"/>
  </si>
  <si>
    <t>　特定地域生活排水処理事業は、今後人口減少により使用料収入は減少し、浄化槽の経年劣化による修繕費は増加する見込みである。
　今後も、一般会計からの繰入金で経営を支えながら、適切な維持管理に努める。また、個人設置型の合併処理浄化槽との公平性を考慮した検討も進めていく。</t>
    <rPh sb="1" eb="13">
      <t>トクテイチイキセイカツハイスイショリジギョウ</t>
    </rPh>
    <rPh sb="15" eb="17">
      <t>コンゴ</t>
    </rPh>
    <rPh sb="17" eb="19">
      <t>ジンコウ</t>
    </rPh>
    <rPh sb="19" eb="21">
      <t>ゲンショウ</t>
    </rPh>
    <rPh sb="24" eb="27">
      <t>シヨウリョウ</t>
    </rPh>
    <rPh sb="27" eb="29">
      <t>シュウニュウ</t>
    </rPh>
    <rPh sb="30" eb="32">
      <t>ゲンショウ</t>
    </rPh>
    <rPh sb="34" eb="37">
      <t>ジョウカソウ</t>
    </rPh>
    <rPh sb="38" eb="40">
      <t>ケイネン</t>
    </rPh>
    <rPh sb="40" eb="42">
      <t>レッカ</t>
    </rPh>
    <rPh sb="45" eb="47">
      <t>シュウゼン</t>
    </rPh>
    <rPh sb="47" eb="48">
      <t>ヒ</t>
    </rPh>
    <rPh sb="49" eb="51">
      <t>ゾウカ</t>
    </rPh>
    <rPh sb="53" eb="55">
      <t>ミコ</t>
    </rPh>
    <rPh sb="62" eb="64">
      <t>コンゴ</t>
    </rPh>
    <rPh sb="66" eb="68">
      <t>イッパン</t>
    </rPh>
    <rPh sb="68" eb="70">
      <t>カイケイ</t>
    </rPh>
    <rPh sb="73" eb="75">
      <t>クリイレ</t>
    </rPh>
    <rPh sb="75" eb="76">
      <t>キン</t>
    </rPh>
    <rPh sb="77" eb="79">
      <t>ケイエイ</t>
    </rPh>
    <rPh sb="80" eb="81">
      <t>ササ</t>
    </rPh>
    <rPh sb="86" eb="88">
      <t>テキセツ</t>
    </rPh>
    <rPh sb="89" eb="91">
      <t>イジ</t>
    </rPh>
    <rPh sb="91" eb="93">
      <t>カンリ</t>
    </rPh>
    <rPh sb="94" eb="95">
      <t>ツト</t>
    </rPh>
    <rPh sb="101" eb="103">
      <t>コジン</t>
    </rPh>
    <rPh sb="103" eb="106">
      <t>セッチガタ</t>
    </rPh>
    <rPh sb="107" eb="109">
      <t>ガッペイ</t>
    </rPh>
    <rPh sb="109" eb="111">
      <t>ショリ</t>
    </rPh>
    <rPh sb="111" eb="114">
      <t>ジョウカソウ</t>
    </rPh>
    <rPh sb="116" eb="119">
      <t>コウヘイセイ</t>
    </rPh>
    <rPh sb="120" eb="122">
      <t>コウリョ</t>
    </rPh>
    <rPh sb="124" eb="126">
      <t>ケントウ</t>
    </rPh>
    <rPh sb="127" eb="12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</si>
</sst>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96-43CA-B851-8946022EC7E5}"/>
            </c:ext>
          </c:extLst>
        </c:ser>
        <c:dLbls>
          <c:showLegendKey val="0"/>
          <c:showVal val="0"/>
          <c:showCatName val="0"/>
          <c:showSerName val="0"/>
          <c:showPercent val="0"/>
          <c:showBubbleSize val="0"/>
        </c:dLbls>
        <c:gapWidth val="150"/>
        <c:axId val="43830656"/>
        <c:axId val="901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096-43CA-B851-8946022EC7E5}"/>
            </c:ext>
          </c:extLst>
        </c:ser>
        <c:dLbls>
          <c:showLegendKey val="0"/>
          <c:showVal val="0"/>
          <c:showCatName val="0"/>
          <c:showSerName val="0"/>
          <c:showPercent val="0"/>
          <c:showBubbleSize val="0"/>
        </c:dLbls>
        <c:marker val="1"/>
        <c:smooth val="0"/>
        <c:axId val="43830656"/>
        <c:axId val="90117632"/>
      </c:lineChart>
      <c:dateAx>
        <c:axId val="43830656"/>
        <c:scaling>
          <c:orientation val="minMax"/>
        </c:scaling>
        <c:delete val="1"/>
        <c:axPos val="b"/>
        <c:numFmt formatCode="ge" sourceLinked="1"/>
        <c:majorTickMark val="none"/>
        <c:minorTickMark val="none"/>
        <c:tickLblPos val="none"/>
        <c:crossAx val="90117632"/>
        <c:crosses val="autoZero"/>
        <c:auto val="1"/>
        <c:lblOffset val="100"/>
        <c:baseTimeUnit val="years"/>
      </c:dateAx>
      <c:valAx>
        <c:axId val="901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42.86</c:v>
                </c:pt>
                <c:pt idx="4">
                  <c:v>44.12</c:v>
                </c:pt>
              </c:numCache>
            </c:numRef>
          </c:val>
          <c:extLst xmlns:c16r2="http://schemas.microsoft.com/office/drawing/2015/06/chart">
            <c:ext xmlns:c16="http://schemas.microsoft.com/office/drawing/2014/chart" uri="{C3380CC4-5D6E-409C-BE32-E72D297353CC}">
              <c16:uniqueId val="{00000000-296B-4F00-99B1-A41D11D3BB94}"/>
            </c:ext>
          </c:extLst>
        </c:ser>
        <c:dLbls>
          <c:showLegendKey val="0"/>
          <c:showVal val="0"/>
          <c:showCatName val="0"/>
          <c:showSerName val="0"/>
          <c:showPercent val="0"/>
          <c:showBubbleSize val="0"/>
        </c:dLbls>
        <c:gapWidth val="150"/>
        <c:axId val="95325184"/>
        <c:axId val="9534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61.55</c:v>
                </c:pt>
                <c:pt idx="4">
                  <c:v>57.22</c:v>
                </c:pt>
              </c:numCache>
            </c:numRef>
          </c:val>
          <c:smooth val="0"/>
          <c:extLst xmlns:c16r2="http://schemas.microsoft.com/office/drawing/2015/06/chart">
            <c:ext xmlns:c16="http://schemas.microsoft.com/office/drawing/2014/chart" uri="{C3380CC4-5D6E-409C-BE32-E72D297353CC}">
              <c16:uniqueId val="{00000001-296B-4F00-99B1-A41D11D3BB94}"/>
            </c:ext>
          </c:extLst>
        </c:ser>
        <c:dLbls>
          <c:showLegendKey val="0"/>
          <c:showVal val="0"/>
          <c:showCatName val="0"/>
          <c:showSerName val="0"/>
          <c:showPercent val="0"/>
          <c:showBubbleSize val="0"/>
        </c:dLbls>
        <c:marker val="1"/>
        <c:smooth val="0"/>
        <c:axId val="95325184"/>
        <c:axId val="95343744"/>
      </c:lineChart>
      <c:dateAx>
        <c:axId val="95325184"/>
        <c:scaling>
          <c:orientation val="minMax"/>
        </c:scaling>
        <c:delete val="1"/>
        <c:axPos val="b"/>
        <c:numFmt formatCode="ge" sourceLinked="1"/>
        <c:majorTickMark val="none"/>
        <c:minorTickMark val="none"/>
        <c:tickLblPos val="none"/>
        <c:crossAx val="95343744"/>
        <c:crosses val="autoZero"/>
        <c:auto val="1"/>
        <c:lblOffset val="100"/>
        <c:baseTimeUnit val="years"/>
      </c:dateAx>
      <c:valAx>
        <c:axId val="95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F9A1-4C8D-9B4F-9718541CD9CC}"/>
            </c:ext>
          </c:extLst>
        </c:ser>
        <c:dLbls>
          <c:showLegendKey val="0"/>
          <c:showVal val="0"/>
          <c:showCatName val="0"/>
          <c:showSerName val="0"/>
          <c:showPercent val="0"/>
          <c:showBubbleSize val="0"/>
        </c:dLbls>
        <c:gapWidth val="150"/>
        <c:axId val="95395200"/>
        <c:axId val="953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9A1-4C8D-9B4F-9718541CD9CC}"/>
            </c:ext>
          </c:extLst>
        </c:ser>
        <c:dLbls>
          <c:showLegendKey val="0"/>
          <c:showVal val="0"/>
          <c:showCatName val="0"/>
          <c:showSerName val="0"/>
          <c:showPercent val="0"/>
          <c:showBubbleSize val="0"/>
        </c:dLbls>
        <c:marker val="1"/>
        <c:smooth val="0"/>
        <c:axId val="95395200"/>
        <c:axId val="95397376"/>
      </c:lineChart>
      <c:dateAx>
        <c:axId val="95395200"/>
        <c:scaling>
          <c:orientation val="minMax"/>
        </c:scaling>
        <c:delete val="1"/>
        <c:axPos val="b"/>
        <c:numFmt formatCode="ge" sourceLinked="1"/>
        <c:majorTickMark val="none"/>
        <c:minorTickMark val="none"/>
        <c:tickLblPos val="none"/>
        <c:crossAx val="95397376"/>
        <c:crosses val="autoZero"/>
        <c:auto val="1"/>
        <c:lblOffset val="100"/>
        <c:baseTimeUnit val="years"/>
      </c:dateAx>
      <c:valAx>
        <c:axId val="953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130.19</c:v>
                </c:pt>
                <c:pt idx="4">
                  <c:v>119.3</c:v>
                </c:pt>
              </c:numCache>
            </c:numRef>
          </c:val>
          <c:extLst xmlns:c16r2="http://schemas.microsoft.com/office/drawing/2015/06/chart">
            <c:ext xmlns:c16="http://schemas.microsoft.com/office/drawing/2014/chart" uri="{C3380CC4-5D6E-409C-BE32-E72D297353CC}">
              <c16:uniqueId val="{00000000-A20F-451E-9751-52C007FDE59D}"/>
            </c:ext>
          </c:extLst>
        </c:ser>
        <c:dLbls>
          <c:showLegendKey val="0"/>
          <c:showVal val="0"/>
          <c:showCatName val="0"/>
          <c:showSerName val="0"/>
          <c:showPercent val="0"/>
          <c:showBubbleSize val="0"/>
        </c:dLbls>
        <c:gapWidth val="150"/>
        <c:axId val="90165248"/>
        <c:axId val="9016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85.72</c:v>
                </c:pt>
                <c:pt idx="4">
                  <c:v>93.44</c:v>
                </c:pt>
              </c:numCache>
            </c:numRef>
          </c:val>
          <c:smooth val="0"/>
          <c:extLst xmlns:c16r2="http://schemas.microsoft.com/office/drawing/2015/06/chart">
            <c:ext xmlns:c16="http://schemas.microsoft.com/office/drawing/2014/chart" uri="{C3380CC4-5D6E-409C-BE32-E72D297353CC}">
              <c16:uniqueId val="{00000001-A20F-451E-9751-52C007FDE59D}"/>
            </c:ext>
          </c:extLst>
        </c:ser>
        <c:dLbls>
          <c:showLegendKey val="0"/>
          <c:showVal val="0"/>
          <c:showCatName val="0"/>
          <c:showSerName val="0"/>
          <c:showPercent val="0"/>
          <c:showBubbleSize val="0"/>
        </c:dLbls>
        <c:marker val="1"/>
        <c:smooth val="0"/>
        <c:axId val="90165248"/>
        <c:axId val="90167168"/>
      </c:lineChart>
      <c:dateAx>
        <c:axId val="90165248"/>
        <c:scaling>
          <c:orientation val="minMax"/>
        </c:scaling>
        <c:delete val="1"/>
        <c:axPos val="b"/>
        <c:numFmt formatCode="ge" sourceLinked="1"/>
        <c:majorTickMark val="none"/>
        <c:minorTickMark val="none"/>
        <c:tickLblPos val="none"/>
        <c:crossAx val="90167168"/>
        <c:crosses val="autoZero"/>
        <c:auto val="1"/>
        <c:lblOffset val="100"/>
        <c:baseTimeUnit val="years"/>
      </c:dateAx>
      <c:valAx>
        <c:axId val="901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3.92</c:v>
                </c:pt>
                <c:pt idx="4">
                  <c:v>7.84</c:v>
                </c:pt>
              </c:numCache>
            </c:numRef>
          </c:val>
          <c:extLst xmlns:c16r2="http://schemas.microsoft.com/office/drawing/2015/06/chart">
            <c:ext xmlns:c16="http://schemas.microsoft.com/office/drawing/2014/chart" uri="{C3380CC4-5D6E-409C-BE32-E72D297353CC}">
              <c16:uniqueId val="{00000000-1A1D-4A6A-9716-3A7C7F377E3D}"/>
            </c:ext>
          </c:extLst>
        </c:ser>
        <c:dLbls>
          <c:showLegendKey val="0"/>
          <c:showVal val="0"/>
          <c:showCatName val="0"/>
          <c:showSerName val="0"/>
          <c:showPercent val="0"/>
          <c:showBubbleSize val="0"/>
        </c:dLbls>
        <c:gapWidth val="150"/>
        <c:axId val="92836224"/>
        <c:axId val="928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1A1D-4A6A-9716-3A7C7F377E3D}"/>
            </c:ext>
          </c:extLst>
        </c:ser>
        <c:dLbls>
          <c:showLegendKey val="0"/>
          <c:showVal val="0"/>
          <c:showCatName val="0"/>
          <c:showSerName val="0"/>
          <c:showPercent val="0"/>
          <c:showBubbleSize val="0"/>
        </c:dLbls>
        <c:marker val="1"/>
        <c:smooth val="0"/>
        <c:axId val="92836224"/>
        <c:axId val="92838144"/>
      </c:lineChart>
      <c:dateAx>
        <c:axId val="92836224"/>
        <c:scaling>
          <c:orientation val="minMax"/>
        </c:scaling>
        <c:delete val="1"/>
        <c:axPos val="b"/>
        <c:numFmt formatCode="ge" sourceLinked="1"/>
        <c:majorTickMark val="none"/>
        <c:minorTickMark val="none"/>
        <c:tickLblPos val="none"/>
        <c:crossAx val="92838144"/>
        <c:crosses val="autoZero"/>
        <c:auto val="1"/>
        <c:lblOffset val="100"/>
        <c:baseTimeUnit val="years"/>
      </c:dateAx>
      <c:valAx>
        <c:axId val="92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A2-4B77-928D-54CFEBED61F5}"/>
            </c:ext>
          </c:extLst>
        </c:ser>
        <c:dLbls>
          <c:showLegendKey val="0"/>
          <c:showVal val="0"/>
          <c:showCatName val="0"/>
          <c:showSerName val="0"/>
          <c:showPercent val="0"/>
          <c:showBubbleSize val="0"/>
        </c:dLbls>
        <c:gapWidth val="150"/>
        <c:axId val="92951296"/>
        <c:axId val="9295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2A2-4B77-928D-54CFEBED61F5}"/>
            </c:ext>
          </c:extLst>
        </c:ser>
        <c:dLbls>
          <c:showLegendKey val="0"/>
          <c:showVal val="0"/>
          <c:showCatName val="0"/>
          <c:showSerName val="0"/>
          <c:showPercent val="0"/>
          <c:showBubbleSize val="0"/>
        </c:dLbls>
        <c:marker val="1"/>
        <c:smooth val="0"/>
        <c:axId val="92951296"/>
        <c:axId val="92953216"/>
      </c:lineChart>
      <c:dateAx>
        <c:axId val="92951296"/>
        <c:scaling>
          <c:orientation val="minMax"/>
        </c:scaling>
        <c:delete val="1"/>
        <c:axPos val="b"/>
        <c:numFmt formatCode="ge" sourceLinked="1"/>
        <c:majorTickMark val="none"/>
        <c:minorTickMark val="none"/>
        <c:tickLblPos val="none"/>
        <c:crossAx val="92953216"/>
        <c:crosses val="autoZero"/>
        <c:auto val="1"/>
        <c:lblOffset val="100"/>
        <c:baseTimeUnit val="years"/>
      </c:dateAx>
      <c:valAx>
        <c:axId val="929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70E-4478-905E-A9D5D0B0E0F4}"/>
            </c:ext>
          </c:extLst>
        </c:ser>
        <c:dLbls>
          <c:showLegendKey val="0"/>
          <c:showVal val="0"/>
          <c:showCatName val="0"/>
          <c:showSerName val="0"/>
          <c:showPercent val="0"/>
          <c:showBubbleSize val="0"/>
        </c:dLbls>
        <c:gapWidth val="150"/>
        <c:axId val="92988928"/>
        <c:axId val="929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A70E-4478-905E-A9D5D0B0E0F4}"/>
            </c:ext>
          </c:extLst>
        </c:ser>
        <c:dLbls>
          <c:showLegendKey val="0"/>
          <c:showVal val="0"/>
          <c:showCatName val="0"/>
          <c:showSerName val="0"/>
          <c:showPercent val="0"/>
          <c:showBubbleSize val="0"/>
        </c:dLbls>
        <c:marker val="1"/>
        <c:smooth val="0"/>
        <c:axId val="92988928"/>
        <c:axId val="92990848"/>
      </c:lineChart>
      <c:dateAx>
        <c:axId val="92988928"/>
        <c:scaling>
          <c:orientation val="minMax"/>
        </c:scaling>
        <c:delete val="1"/>
        <c:axPos val="b"/>
        <c:numFmt formatCode="ge" sourceLinked="1"/>
        <c:majorTickMark val="none"/>
        <c:minorTickMark val="none"/>
        <c:tickLblPos val="none"/>
        <c:crossAx val="92990848"/>
        <c:crosses val="autoZero"/>
        <c:auto val="1"/>
        <c:lblOffset val="100"/>
        <c:baseTimeUnit val="years"/>
      </c:dateAx>
      <c:valAx>
        <c:axId val="92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104.74</c:v>
                </c:pt>
                <c:pt idx="4">
                  <c:v>188.03</c:v>
                </c:pt>
              </c:numCache>
            </c:numRef>
          </c:val>
          <c:extLst xmlns:c16r2="http://schemas.microsoft.com/office/drawing/2015/06/chart">
            <c:ext xmlns:c16="http://schemas.microsoft.com/office/drawing/2014/chart" uri="{C3380CC4-5D6E-409C-BE32-E72D297353CC}">
              <c16:uniqueId val="{00000000-899B-4122-AC18-8CD7B6F5B7CF}"/>
            </c:ext>
          </c:extLst>
        </c:ser>
        <c:dLbls>
          <c:showLegendKey val="0"/>
          <c:showVal val="0"/>
          <c:showCatName val="0"/>
          <c:showSerName val="0"/>
          <c:showPercent val="0"/>
          <c:showBubbleSize val="0"/>
        </c:dLbls>
        <c:gapWidth val="150"/>
        <c:axId val="93015424"/>
        <c:axId val="9302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180.07</c:v>
                </c:pt>
                <c:pt idx="4">
                  <c:v>172.39</c:v>
                </c:pt>
              </c:numCache>
            </c:numRef>
          </c:val>
          <c:smooth val="0"/>
          <c:extLst xmlns:c16r2="http://schemas.microsoft.com/office/drawing/2015/06/chart">
            <c:ext xmlns:c16="http://schemas.microsoft.com/office/drawing/2014/chart" uri="{C3380CC4-5D6E-409C-BE32-E72D297353CC}">
              <c16:uniqueId val="{00000001-899B-4122-AC18-8CD7B6F5B7CF}"/>
            </c:ext>
          </c:extLst>
        </c:ser>
        <c:dLbls>
          <c:showLegendKey val="0"/>
          <c:showVal val="0"/>
          <c:showCatName val="0"/>
          <c:showSerName val="0"/>
          <c:showPercent val="0"/>
          <c:showBubbleSize val="0"/>
        </c:dLbls>
        <c:marker val="1"/>
        <c:smooth val="0"/>
        <c:axId val="93015424"/>
        <c:axId val="93029888"/>
      </c:lineChart>
      <c:dateAx>
        <c:axId val="93015424"/>
        <c:scaling>
          <c:orientation val="minMax"/>
        </c:scaling>
        <c:delete val="1"/>
        <c:axPos val="b"/>
        <c:numFmt formatCode="ge" sourceLinked="1"/>
        <c:majorTickMark val="none"/>
        <c:minorTickMark val="none"/>
        <c:tickLblPos val="none"/>
        <c:crossAx val="93029888"/>
        <c:crosses val="autoZero"/>
        <c:auto val="1"/>
        <c:lblOffset val="100"/>
        <c:baseTimeUnit val="years"/>
      </c:dateAx>
      <c:valAx>
        <c:axId val="930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1904.12</c:v>
                </c:pt>
                <c:pt idx="4">
                  <c:v>1798.42</c:v>
                </c:pt>
              </c:numCache>
            </c:numRef>
          </c:val>
          <c:extLst xmlns:c16r2="http://schemas.microsoft.com/office/drawing/2015/06/chart">
            <c:ext xmlns:c16="http://schemas.microsoft.com/office/drawing/2014/chart" uri="{C3380CC4-5D6E-409C-BE32-E72D297353CC}">
              <c16:uniqueId val="{00000000-CB1F-4144-98FF-C6B5EBC21667}"/>
            </c:ext>
          </c:extLst>
        </c:ser>
        <c:dLbls>
          <c:showLegendKey val="0"/>
          <c:showVal val="0"/>
          <c:showCatName val="0"/>
          <c:showSerName val="0"/>
          <c:showPercent val="0"/>
          <c:showBubbleSize val="0"/>
        </c:dLbls>
        <c:gapWidth val="150"/>
        <c:axId val="94120192"/>
        <c:axId val="941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413.5</c:v>
                </c:pt>
                <c:pt idx="4">
                  <c:v>407.42</c:v>
                </c:pt>
              </c:numCache>
            </c:numRef>
          </c:val>
          <c:smooth val="0"/>
          <c:extLst xmlns:c16r2="http://schemas.microsoft.com/office/drawing/2015/06/chart">
            <c:ext xmlns:c16="http://schemas.microsoft.com/office/drawing/2014/chart" uri="{C3380CC4-5D6E-409C-BE32-E72D297353CC}">
              <c16:uniqueId val="{00000001-CB1F-4144-98FF-C6B5EBC21667}"/>
            </c:ext>
          </c:extLst>
        </c:ser>
        <c:dLbls>
          <c:showLegendKey val="0"/>
          <c:showVal val="0"/>
          <c:showCatName val="0"/>
          <c:showSerName val="0"/>
          <c:showPercent val="0"/>
          <c:showBubbleSize val="0"/>
        </c:dLbls>
        <c:marker val="1"/>
        <c:smooth val="0"/>
        <c:axId val="94120192"/>
        <c:axId val="94126464"/>
      </c:lineChart>
      <c:dateAx>
        <c:axId val="94120192"/>
        <c:scaling>
          <c:orientation val="minMax"/>
        </c:scaling>
        <c:delete val="1"/>
        <c:axPos val="b"/>
        <c:numFmt formatCode="ge" sourceLinked="1"/>
        <c:majorTickMark val="none"/>
        <c:minorTickMark val="none"/>
        <c:tickLblPos val="none"/>
        <c:crossAx val="94126464"/>
        <c:crosses val="autoZero"/>
        <c:auto val="1"/>
        <c:lblOffset val="100"/>
        <c:baseTimeUnit val="years"/>
      </c:dateAx>
      <c:valAx>
        <c:axId val="941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107.87</c:v>
                </c:pt>
                <c:pt idx="4">
                  <c:v>67.02</c:v>
                </c:pt>
              </c:numCache>
            </c:numRef>
          </c:val>
          <c:extLst xmlns:c16r2="http://schemas.microsoft.com/office/drawing/2015/06/chart">
            <c:ext xmlns:c16="http://schemas.microsoft.com/office/drawing/2014/chart" uri="{C3380CC4-5D6E-409C-BE32-E72D297353CC}">
              <c16:uniqueId val="{00000000-4558-408B-B1D1-33C8CC18CA8B}"/>
            </c:ext>
          </c:extLst>
        </c:ser>
        <c:dLbls>
          <c:showLegendKey val="0"/>
          <c:showVal val="0"/>
          <c:showCatName val="0"/>
          <c:showSerName val="0"/>
          <c:showPercent val="0"/>
          <c:showBubbleSize val="0"/>
        </c:dLbls>
        <c:gapWidth val="150"/>
        <c:axId val="94158208"/>
        <c:axId val="941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55.84</c:v>
                </c:pt>
                <c:pt idx="4">
                  <c:v>57.08</c:v>
                </c:pt>
              </c:numCache>
            </c:numRef>
          </c:val>
          <c:smooth val="0"/>
          <c:extLst xmlns:c16r2="http://schemas.microsoft.com/office/drawing/2015/06/chart">
            <c:ext xmlns:c16="http://schemas.microsoft.com/office/drawing/2014/chart" uri="{C3380CC4-5D6E-409C-BE32-E72D297353CC}">
              <c16:uniqueId val="{00000001-4558-408B-B1D1-33C8CC18CA8B}"/>
            </c:ext>
          </c:extLst>
        </c:ser>
        <c:dLbls>
          <c:showLegendKey val="0"/>
          <c:showVal val="0"/>
          <c:showCatName val="0"/>
          <c:showSerName val="0"/>
          <c:showPercent val="0"/>
          <c:showBubbleSize val="0"/>
        </c:dLbls>
        <c:marker val="1"/>
        <c:smooth val="0"/>
        <c:axId val="94158208"/>
        <c:axId val="94163712"/>
      </c:lineChart>
      <c:dateAx>
        <c:axId val="94158208"/>
        <c:scaling>
          <c:orientation val="minMax"/>
        </c:scaling>
        <c:delete val="1"/>
        <c:axPos val="b"/>
        <c:numFmt formatCode="ge" sourceLinked="1"/>
        <c:majorTickMark val="none"/>
        <c:minorTickMark val="none"/>
        <c:tickLblPos val="none"/>
        <c:crossAx val="94163712"/>
        <c:crosses val="autoZero"/>
        <c:auto val="1"/>
        <c:lblOffset val="100"/>
        <c:baseTimeUnit val="years"/>
      </c:dateAx>
      <c:valAx>
        <c:axId val="94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177.34</c:v>
                </c:pt>
                <c:pt idx="4">
                  <c:v>290.77</c:v>
                </c:pt>
              </c:numCache>
            </c:numRef>
          </c:val>
          <c:extLst xmlns:c16r2="http://schemas.microsoft.com/office/drawing/2015/06/chart">
            <c:ext xmlns:c16="http://schemas.microsoft.com/office/drawing/2014/chart" uri="{C3380CC4-5D6E-409C-BE32-E72D297353CC}">
              <c16:uniqueId val="{00000000-B475-4F3F-8902-D19E9DA268CB}"/>
            </c:ext>
          </c:extLst>
        </c:ser>
        <c:dLbls>
          <c:showLegendKey val="0"/>
          <c:showVal val="0"/>
          <c:showCatName val="0"/>
          <c:showSerName val="0"/>
          <c:showPercent val="0"/>
          <c:showBubbleSize val="0"/>
        </c:dLbls>
        <c:gapWidth val="150"/>
        <c:axId val="95292032"/>
        <c:axId val="953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287.57</c:v>
                </c:pt>
                <c:pt idx="4">
                  <c:v>286.86</c:v>
                </c:pt>
              </c:numCache>
            </c:numRef>
          </c:val>
          <c:smooth val="0"/>
          <c:extLst xmlns:c16r2="http://schemas.microsoft.com/office/drawing/2015/06/chart">
            <c:ext xmlns:c16="http://schemas.microsoft.com/office/drawing/2014/chart" uri="{C3380CC4-5D6E-409C-BE32-E72D297353CC}">
              <c16:uniqueId val="{00000001-B475-4F3F-8902-D19E9DA268CB}"/>
            </c:ext>
          </c:extLst>
        </c:ser>
        <c:dLbls>
          <c:showLegendKey val="0"/>
          <c:showVal val="0"/>
          <c:showCatName val="0"/>
          <c:showSerName val="0"/>
          <c:showPercent val="0"/>
          <c:showBubbleSize val="0"/>
        </c:dLbls>
        <c:marker val="1"/>
        <c:smooth val="0"/>
        <c:axId val="95292032"/>
        <c:axId val="95310592"/>
      </c:lineChart>
      <c:dateAx>
        <c:axId val="95292032"/>
        <c:scaling>
          <c:orientation val="minMax"/>
        </c:scaling>
        <c:delete val="1"/>
        <c:axPos val="b"/>
        <c:numFmt formatCode="ge" sourceLinked="1"/>
        <c:majorTickMark val="none"/>
        <c:minorTickMark val="none"/>
        <c:tickLblPos val="none"/>
        <c:crossAx val="95310592"/>
        <c:crosses val="autoZero"/>
        <c:auto val="1"/>
        <c:lblOffset val="100"/>
        <c:baseTimeUnit val="years"/>
      </c:dateAx>
      <c:valAx>
        <c:axId val="953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安曇野市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7">
        <f>データ!S6</f>
        <v>98056</v>
      </c>
      <c r="AM8" s="67"/>
      <c r="AN8" s="67"/>
      <c r="AO8" s="67"/>
      <c r="AP8" s="67"/>
      <c r="AQ8" s="67"/>
      <c r="AR8" s="67"/>
      <c r="AS8" s="67"/>
      <c r="AT8" s="66">
        <f>データ!T6</f>
        <v>331.78</v>
      </c>
      <c r="AU8" s="66"/>
      <c r="AV8" s="66"/>
      <c r="AW8" s="66"/>
      <c r="AX8" s="66"/>
      <c r="AY8" s="66"/>
      <c r="AZ8" s="66"/>
      <c r="BA8" s="66"/>
      <c r="BB8" s="66">
        <f>データ!U6</f>
        <v>295.55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62.39</v>
      </c>
      <c r="J10" s="66"/>
      <c r="K10" s="66"/>
      <c r="L10" s="66"/>
      <c r="M10" s="66"/>
      <c r="N10" s="66"/>
      <c r="O10" s="66"/>
      <c r="P10" s="66">
        <f>データ!P6</f>
        <v>7.0000000000000007E-2</v>
      </c>
      <c r="Q10" s="66"/>
      <c r="R10" s="66"/>
      <c r="S10" s="66"/>
      <c r="T10" s="66"/>
      <c r="U10" s="66"/>
      <c r="V10" s="66"/>
      <c r="W10" s="66">
        <f>データ!Q6</f>
        <v>100</v>
      </c>
      <c r="X10" s="66"/>
      <c r="Y10" s="66"/>
      <c r="Z10" s="66"/>
      <c r="AA10" s="66"/>
      <c r="AB10" s="66"/>
      <c r="AC10" s="66"/>
      <c r="AD10" s="67">
        <f>データ!R6</f>
        <v>3888</v>
      </c>
      <c r="AE10" s="67"/>
      <c r="AF10" s="67"/>
      <c r="AG10" s="67"/>
      <c r="AH10" s="67"/>
      <c r="AI10" s="67"/>
      <c r="AJ10" s="67"/>
      <c r="AK10" s="2"/>
      <c r="AL10" s="67">
        <f>データ!V6</f>
        <v>65</v>
      </c>
      <c r="AM10" s="67"/>
      <c r="AN10" s="67"/>
      <c r="AO10" s="67"/>
      <c r="AP10" s="67"/>
      <c r="AQ10" s="67"/>
      <c r="AR10" s="67"/>
      <c r="AS10" s="67"/>
      <c r="AT10" s="66">
        <f>データ!W6</f>
        <v>0.02</v>
      </c>
      <c r="AU10" s="66"/>
      <c r="AV10" s="66"/>
      <c r="AW10" s="66"/>
      <c r="AX10" s="66"/>
      <c r="AY10" s="66"/>
      <c r="AZ10" s="66"/>
      <c r="BA10" s="66"/>
      <c r="BB10" s="66">
        <f>データ!X6</f>
        <v>3250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W3MPWPBtsfCGUUmeUdqUfS6g+0UNkefY47x5TLCzj5fh9+HZiVvLhdXIpfFRQRzY/C0zJbkhDGyWoA2SZa/bdg==" saltValue="pGxye8KZ13dBw9mFnQmuQ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202207</v>
      </c>
      <c r="D6" s="33">
        <f t="shared" si="3"/>
        <v>46</v>
      </c>
      <c r="E6" s="33">
        <f t="shared" si="3"/>
        <v>18</v>
      </c>
      <c r="F6" s="33">
        <f t="shared" si="3"/>
        <v>0</v>
      </c>
      <c r="G6" s="33">
        <f t="shared" si="3"/>
        <v>0</v>
      </c>
      <c r="H6" s="33" t="str">
        <f t="shared" si="3"/>
        <v>長野県　安曇野市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62.39</v>
      </c>
      <c r="P6" s="34">
        <f t="shared" si="3"/>
        <v>7.0000000000000007E-2</v>
      </c>
      <c r="Q6" s="34">
        <f t="shared" si="3"/>
        <v>100</v>
      </c>
      <c r="R6" s="34">
        <f t="shared" si="3"/>
        <v>3888</v>
      </c>
      <c r="S6" s="34">
        <f t="shared" si="3"/>
        <v>98056</v>
      </c>
      <c r="T6" s="34">
        <f t="shared" si="3"/>
        <v>331.78</v>
      </c>
      <c r="U6" s="34">
        <f t="shared" si="3"/>
        <v>295.55</v>
      </c>
      <c r="V6" s="34">
        <f t="shared" si="3"/>
        <v>65</v>
      </c>
      <c r="W6" s="34">
        <f t="shared" si="3"/>
        <v>0.02</v>
      </c>
      <c r="X6" s="34">
        <f t="shared" si="3"/>
        <v>3250</v>
      </c>
      <c r="Y6" s="35" t="str">
        <f>IF(Y7="",NA(),Y7)</f>
        <v>-</v>
      </c>
      <c r="Z6" s="35" t="str">
        <f t="shared" ref="Z6:AH6" si="4">IF(Z7="",NA(),Z7)</f>
        <v>-</v>
      </c>
      <c r="AA6" s="35" t="str">
        <f t="shared" si="4"/>
        <v>-</v>
      </c>
      <c r="AB6" s="35">
        <f t="shared" si="4"/>
        <v>130.19</v>
      </c>
      <c r="AC6" s="35">
        <f t="shared" si="4"/>
        <v>119.3</v>
      </c>
      <c r="AD6" s="35" t="str">
        <f t="shared" si="4"/>
        <v>-</v>
      </c>
      <c r="AE6" s="35" t="str">
        <f t="shared" si="4"/>
        <v>-</v>
      </c>
      <c r="AF6" s="35" t="str">
        <f t="shared" si="4"/>
        <v>-</v>
      </c>
      <c r="AG6" s="35">
        <f t="shared" si="4"/>
        <v>85.72</v>
      </c>
      <c r="AH6" s="35">
        <f t="shared" si="4"/>
        <v>93.44</v>
      </c>
      <c r="AI6" s="34" t="str">
        <f>IF(AI7="","",IF(AI7="-","【-】","【"&amp;SUBSTITUTE(TEXT(AI7,"#,##0.00"),"-","△")&amp;"】"))</f>
        <v>【89.83】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129.72999999999999</v>
      </c>
      <c r="AS6" s="35">
        <f t="shared" si="5"/>
        <v>123.58</v>
      </c>
      <c r="AT6" s="34" t="str">
        <f>IF(AT7="","",IF(AT7="-","【-】","【"&amp;SUBSTITUTE(TEXT(AT7,"#,##0.00"),"-","△")&amp;"】"))</f>
        <v>【148.12】</v>
      </c>
      <c r="AU6" s="35" t="str">
        <f>IF(AU7="",NA(),AU7)</f>
        <v>-</v>
      </c>
      <c r="AV6" s="35" t="str">
        <f t="shared" ref="AV6:BD6" si="6">IF(AV7="",NA(),AV7)</f>
        <v>-</v>
      </c>
      <c r="AW6" s="35" t="str">
        <f t="shared" si="6"/>
        <v>-</v>
      </c>
      <c r="AX6" s="35">
        <f t="shared" si="6"/>
        <v>104.74</v>
      </c>
      <c r="AY6" s="35">
        <f t="shared" si="6"/>
        <v>188.03</v>
      </c>
      <c r="AZ6" s="35" t="str">
        <f t="shared" si="6"/>
        <v>-</v>
      </c>
      <c r="BA6" s="35" t="str">
        <f t="shared" si="6"/>
        <v>-</v>
      </c>
      <c r="BB6" s="35" t="str">
        <f t="shared" si="6"/>
        <v>-</v>
      </c>
      <c r="BC6" s="35">
        <f t="shared" si="6"/>
        <v>180.07</v>
      </c>
      <c r="BD6" s="35">
        <f t="shared" si="6"/>
        <v>172.39</v>
      </c>
      <c r="BE6" s="34" t="str">
        <f>IF(BE7="","",IF(BE7="-","【-】","【"&amp;SUBSTITUTE(TEXT(BE7,"#,##0.00"),"-","△")&amp;"】"))</f>
        <v>【133.07】</v>
      </c>
      <c r="BF6" s="35" t="str">
        <f>IF(BF7="",NA(),BF7)</f>
        <v>-</v>
      </c>
      <c r="BG6" s="35" t="str">
        <f t="shared" ref="BG6:BO6" si="7">IF(BG7="",NA(),BG7)</f>
        <v>-</v>
      </c>
      <c r="BH6" s="35" t="str">
        <f t="shared" si="7"/>
        <v>-</v>
      </c>
      <c r="BI6" s="35">
        <f t="shared" si="7"/>
        <v>1904.12</v>
      </c>
      <c r="BJ6" s="35">
        <f t="shared" si="7"/>
        <v>1798.42</v>
      </c>
      <c r="BK6" s="35" t="str">
        <f t="shared" si="7"/>
        <v>-</v>
      </c>
      <c r="BL6" s="35" t="str">
        <f t="shared" si="7"/>
        <v>-</v>
      </c>
      <c r="BM6" s="35" t="str">
        <f t="shared" si="7"/>
        <v>-</v>
      </c>
      <c r="BN6" s="35">
        <f t="shared" si="7"/>
        <v>413.5</v>
      </c>
      <c r="BO6" s="35">
        <f t="shared" si="7"/>
        <v>407.42</v>
      </c>
      <c r="BP6" s="34" t="str">
        <f>IF(BP7="","",IF(BP7="-","【-】","【"&amp;SUBSTITUTE(TEXT(BP7,"#,##0.00"),"-","△")&amp;"】"))</f>
        <v>【329.28】</v>
      </c>
      <c r="BQ6" s="35" t="str">
        <f>IF(BQ7="",NA(),BQ7)</f>
        <v>-</v>
      </c>
      <c r="BR6" s="35" t="str">
        <f t="shared" ref="BR6:BZ6" si="8">IF(BR7="",NA(),BR7)</f>
        <v>-</v>
      </c>
      <c r="BS6" s="35" t="str">
        <f t="shared" si="8"/>
        <v>-</v>
      </c>
      <c r="BT6" s="35">
        <f t="shared" si="8"/>
        <v>107.87</v>
      </c>
      <c r="BU6" s="35">
        <f t="shared" si="8"/>
        <v>67.02</v>
      </c>
      <c r="BV6" s="35" t="str">
        <f t="shared" si="8"/>
        <v>-</v>
      </c>
      <c r="BW6" s="35" t="str">
        <f t="shared" si="8"/>
        <v>-</v>
      </c>
      <c r="BX6" s="35" t="str">
        <f t="shared" si="8"/>
        <v>-</v>
      </c>
      <c r="BY6" s="35">
        <f t="shared" si="8"/>
        <v>55.84</v>
      </c>
      <c r="BZ6" s="35">
        <f t="shared" si="8"/>
        <v>57.08</v>
      </c>
      <c r="CA6" s="34" t="str">
        <f>IF(CA7="","",IF(CA7="-","【-】","【"&amp;SUBSTITUTE(TEXT(CA7,"#,##0.00"),"-","△")&amp;"】"))</f>
        <v>【60.55】</v>
      </c>
      <c r="CB6" s="35" t="str">
        <f>IF(CB7="",NA(),CB7)</f>
        <v>-</v>
      </c>
      <c r="CC6" s="35" t="str">
        <f t="shared" ref="CC6:CK6" si="9">IF(CC7="",NA(),CC7)</f>
        <v>-</v>
      </c>
      <c r="CD6" s="35" t="str">
        <f t="shared" si="9"/>
        <v>-</v>
      </c>
      <c r="CE6" s="35">
        <f t="shared" si="9"/>
        <v>177.34</v>
      </c>
      <c r="CF6" s="35">
        <f t="shared" si="9"/>
        <v>290.77</v>
      </c>
      <c r="CG6" s="35" t="str">
        <f t="shared" si="9"/>
        <v>-</v>
      </c>
      <c r="CH6" s="35" t="str">
        <f t="shared" si="9"/>
        <v>-</v>
      </c>
      <c r="CI6" s="35" t="str">
        <f t="shared" si="9"/>
        <v>-</v>
      </c>
      <c r="CJ6" s="35">
        <f t="shared" si="9"/>
        <v>287.57</v>
      </c>
      <c r="CK6" s="35">
        <f t="shared" si="9"/>
        <v>286.86</v>
      </c>
      <c r="CL6" s="34" t="str">
        <f>IF(CL7="","",IF(CL7="-","【-】","【"&amp;SUBSTITUTE(TEXT(CL7,"#,##0.00"),"-","△")&amp;"】"))</f>
        <v>【269.12】</v>
      </c>
      <c r="CM6" s="35" t="str">
        <f>IF(CM7="",NA(),CM7)</f>
        <v>-</v>
      </c>
      <c r="CN6" s="35" t="str">
        <f t="shared" ref="CN6:CV6" si="10">IF(CN7="",NA(),CN7)</f>
        <v>-</v>
      </c>
      <c r="CO6" s="35" t="str">
        <f t="shared" si="10"/>
        <v>-</v>
      </c>
      <c r="CP6" s="35">
        <f t="shared" si="10"/>
        <v>42.86</v>
      </c>
      <c r="CQ6" s="35">
        <f t="shared" si="10"/>
        <v>44.12</v>
      </c>
      <c r="CR6" s="35" t="str">
        <f t="shared" si="10"/>
        <v>-</v>
      </c>
      <c r="CS6" s="35" t="str">
        <f t="shared" si="10"/>
        <v>-</v>
      </c>
      <c r="CT6" s="35" t="str">
        <f t="shared" si="10"/>
        <v>-</v>
      </c>
      <c r="CU6" s="35">
        <f t="shared" si="10"/>
        <v>61.55</v>
      </c>
      <c r="CV6" s="35">
        <f t="shared" si="10"/>
        <v>57.22</v>
      </c>
      <c r="CW6" s="34" t="str">
        <f>IF(CW7="","",IF(CW7="-","【-】","【"&amp;SUBSTITUTE(TEXT(CW7,"#,##0.00"),"-","△")&amp;"】"))</f>
        <v>【59.35】</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67.489999999999995</v>
      </c>
      <c r="DG6" s="35">
        <f t="shared" si="11"/>
        <v>67.290000000000006</v>
      </c>
      <c r="DH6" s="34" t="str">
        <f>IF(DH7="","",IF(DH7="-","【-】","【"&amp;SUBSTITUTE(TEXT(DH7,"#,##0.00"),"-","△")&amp;"】"))</f>
        <v>【76.98】</v>
      </c>
      <c r="DI6" s="35" t="str">
        <f>IF(DI7="",NA(),DI7)</f>
        <v>-</v>
      </c>
      <c r="DJ6" s="35" t="str">
        <f t="shared" ref="DJ6:DR6" si="12">IF(DJ7="",NA(),DJ7)</f>
        <v>-</v>
      </c>
      <c r="DK6" s="35" t="str">
        <f t="shared" si="12"/>
        <v>-</v>
      </c>
      <c r="DL6" s="35">
        <f t="shared" si="12"/>
        <v>3.92</v>
      </c>
      <c r="DM6" s="35">
        <f t="shared" si="12"/>
        <v>7.84</v>
      </c>
      <c r="DN6" s="35" t="str">
        <f t="shared" si="12"/>
        <v>-</v>
      </c>
      <c r="DO6" s="35" t="str">
        <f t="shared" si="12"/>
        <v>-</v>
      </c>
      <c r="DP6" s="35" t="str">
        <f t="shared" si="12"/>
        <v>-</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202207</v>
      </c>
      <c r="D7" s="37">
        <v>46</v>
      </c>
      <c r="E7" s="37">
        <v>18</v>
      </c>
      <c r="F7" s="37">
        <v>0</v>
      </c>
      <c r="G7" s="37">
        <v>0</v>
      </c>
      <c r="H7" s="37" t="s">
        <v>108</v>
      </c>
      <c r="I7" s="37" t="s">
        <v>109</v>
      </c>
      <c r="J7" s="37" t="s">
        <v>110</v>
      </c>
      <c r="K7" s="37" t="s">
        <v>111</v>
      </c>
      <c r="L7" s="37" t="s">
        <v>112</v>
      </c>
      <c r="M7" s="37" t="s">
        <v>113</v>
      </c>
      <c r="N7" s="38" t="s">
        <v>114</v>
      </c>
      <c r="O7" s="38">
        <v>62.39</v>
      </c>
      <c r="P7" s="38">
        <v>7.0000000000000007E-2</v>
      </c>
      <c r="Q7" s="38">
        <v>100</v>
      </c>
      <c r="R7" s="38">
        <v>3888</v>
      </c>
      <c r="S7" s="38">
        <v>98056</v>
      </c>
      <c r="T7" s="38">
        <v>331.78</v>
      </c>
      <c r="U7" s="38">
        <v>295.55</v>
      </c>
      <c r="V7" s="38">
        <v>65</v>
      </c>
      <c r="W7" s="38">
        <v>0.02</v>
      </c>
      <c r="X7" s="38">
        <v>3250</v>
      </c>
      <c r="Y7" s="38" t="s">
        <v>114</v>
      </c>
      <c r="Z7" s="38" t="s">
        <v>114</v>
      </c>
      <c r="AA7" s="38" t="s">
        <v>114</v>
      </c>
      <c r="AB7" s="38">
        <v>130.19</v>
      </c>
      <c r="AC7" s="38">
        <v>119.3</v>
      </c>
      <c r="AD7" s="38" t="s">
        <v>114</v>
      </c>
      <c r="AE7" s="38" t="s">
        <v>114</v>
      </c>
      <c r="AF7" s="38" t="s">
        <v>114</v>
      </c>
      <c r="AG7" s="38">
        <v>85.72</v>
      </c>
      <c r="AH7" s="38">
        <v>93.44</v>
      </c>
      <c r="AI7" s="38">
        <v>89.83</v>
      </c>
      <c r="AJ7" s="38" t="s">
        <v>114</v>
      </c>
      <c r="AK7" s="38" t="s">
        <v>114</v>
      </c>
      <c r="AL7" s="38" t="s">
        <v>114</v>
      </c>
      <c r="AM7" s="38">
        <v>0</v>
      </c>
      <c r="AN7" s="38">
        <v>0</v>
      </c>
      <c r="AO7" s="38" t="s">
        <v>114</v>
      </c>
      <c r="AP7" s="38" t="s">
        <v>114</v>
      </c>
      <c r="AQ7" s="38" t="s">
        <v>114</v>
      </c>
      <c r="AR7" s="38">
        <v>129.72999999999999</v>
      </c>
      <c r="AS7" s="38">
        <v>123.58</v>
      </c>
      <c r="AT7" s="38">
        <v>148.12</v>
      </c>
      <c r="AU7" s="38" t="s">
        <v>114</v>
      </c>
      <c r="AV7" s="38" t="s">
        <v>114</v>
      </c>
      <c r="AW7" s="38" t="s">
        <v>114</v>
      </c>
      <c r="AX7" s="38">
        <v>104.74</v>
      </c>
      <c r="AY7" s="38">
        <v>188.03</v>
      </c>
      <c r="AZ7" s="38" t="s">
        <v>114</v>
      </c>
      <c r="BA7" s="38" t="s">
        <v>114</v>
      </c>
      <c r="BB7" s="38" t="s">
        <v>114</v>
      </c>
      <c r="BC7" s="38">
        <v>180.07</v>
      </c>
      <c r="BD7" s="38">
        <v>172.39</v>
      </c>
      <c r="BE7" s="38">
        <v>133.07</v>
      </c>
      <c r="BF7" s="38" t="s">
        <v>114</v>
      </c>
      <c r="BG7" s="38" t="s">
        <v>114</v>
      </c>
      <c r="BH7" s="38" t="s">
        <v>114</v>
      </c>
      <c r="BI7" s="38">
        <v>1904.12</v>
      </c>
      <c r="BJ7" s="38">
        <v>1798.42</v>
      </c>
      <c r="BK7" s="38" t="s">
        <v>114</v>
      </c>
      <c r="BL7" s="38" t="s">
        <v>114</v>
      </c>
      <c r="BM7" s="38" t="s">
        <v>114</v>
      </c>
      <c r="BN7" s="38">
        <v>413.5</v>
      </c>
      <c r="BO7" s="38">
        <v>407.42</v>
      </c>
      <c r="BP7" s="38">
        <v>329.28</v>
      </c>
      <c r="BQ7" s="38" t="s">
        <v>114</v>
      </c>
      <c r="BR7" s="38" t="s">
        <v>114</v>
      </c>
      <c r="BS7" s="38" t="s">
        <v>114</v>
      </c>
      <c r="BT7" s="38">
        <v>107.87</v>
      </c>
      <c r="BU7" s="38">
        <v>67.02</v>
      </c>
      <c r="BV7" s="38" t="s">
        <v>114</v>
      </c>
      <c r="BW7" s="38" t="s">
        <v>114</v>
      </c>
      <c r="BX7" s="38" t="s">
        <v>114</v>
      </c>
      <c r="BY7" s="38">
        <v>55.84</v>
      </c>
      <c r="BZ7" s="38">
        <v>57.08</v>
      </c>
      <c r="CA7" s="38">
        <v>60.55</v>
      </c>
      <c r="CB7" s="38" t="s">
        <v>114</v>
      </c>
      <c r="CC7" s="38" t="s">
        <v>114</v>
      </c>
      <c r="CD7" s="38" t="s">
        <v>114</v>
      </c>
      <c r="CE7" s="38">
        <v>177.34</v>
      </c>
      <c r="CF7" s="38">
        <v>290.77</v>
      </c>
      <c r="CG7" s="38" t="s">
        <v>114</v>
      </c>
      <c r="CH7" s="38" t="s">
        <v>114</v>
      </c>
      <c r="CI7" s="38" t="s">
        <v>114</v>
      </c>
      <c r="CJ7" s="38">
        <v>287.57</v>
      </c>
      <c r="CK7" s="38">
        <v>286.86</v>
      </c>
      <c r="CL7" s="38">
        <v>269.12</v>
      </c>
      <c r="CM7" s="38" t="s">
        <v>114</v>
      </c>
      <c r="CN7" s="38" t="s">
        <v>114</v>
      </c>
      <c r="CO7" s="38" t="s">
        <v>114</v>
      </c>
      <c r="CP7" s="38">
        <v>42.86</v>
      </c>
      <c r="CQ7" s="38">
        <v>44.12</v>
      </c>
      <c r="CR7" s="38" t="s">
        <v>114</v>
      </c>
      <c r="CS7" s="38" t="s">
        <v>114</v>
      </c>
      <c r="CT7" s="38" t="s">
        <v>114</v>
      </c>
      <c r="CU7" s="38">
        <v>61.55</v>
      </c>
      <c r="CV7" s="38">
        <v>57.22</v>
      </c>
      <c r="CW7" s="38">
        <v>59.35</v>
      </c>
      <c r="CX7" s="38" t="s">
        <v>114</v>
      </c>
      <c r="CY7" s="38" t="s">
        <v>114</v>
      </c>
      <c r="CZ7" s="38" t="s">
        <v>114</v>
      </c>
      <c r="DA7" s="38">
        <v>100</v>
      </c>
      <c r="DB7" s="38">
        <v>100</v>
      </c>
      <c r="DC7" s="38" t="s">
        <v>114</v>
      </c>
      <c r="DD7" s="38" t="s">
        <v>114</v>
      </c>
      <c r="DE7" s="38" t="s">
        <v>114</v>
      </c>
      <c r="DF7" s="38">
        <v>67.489999999999995</v>
      </c>
      <c r="DG7" s="38">
        <v>67.290000000000006</v>
      </c>
      <c r="DH7" s="38">
        <v>76.98</v>
      </c>
      <c r="DI7" s="38" t="s">
        <v>114</v>
      </c>
      <c r="DJ7" s="38" t="s">
        <v>114</v>
      </c>
      <c r="DK7" s="38" t="s">
        <v>114</v>
      </c>
      <c r="DL7" s="38">
        <v>3.92</v>
      </c>
      <c r="DM7" s="38">
        <v>7.84</v>
      </c>
      <c r="DN7" s="38" t="s">
        <v>114</v>
      </c>
      <c r="DO7" s="38" t="s">
        <v>114</v>
      </c>
      <c r="DP7" s="38" t="s">
        <v>114</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2019-02-06T06:38:58Z</cp:lastPrinted>
  <dcterms:created xsi:type="dcterms:W3CDTF">2018-12-03T08:57:13Z</dcterms:created>
  <dcterms:modified xsi:type="dcterms:W3CDTF">2019-02-20T12:47:04Z</dcterms:modified>
  <cp:category/>
</cp:coreProperties>
</file>