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6EziwtbUOeC3a+brlykLi0ZMVOIfWq6pH8b8FC7hkUPAVviC8e8uboyspgMJv4Yv+FhMBG3uVnqjftXRT5ifZQ==" workbookSaltValue="imXnYKiQNWotgsVH1bEaJg=="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BB10" i="4"/>
  <c r="AD10" i="4"/>
  <c r="W10" i="4"/>
  <c r="P10" i="4"/>
  <c r="B10" i="4"/>
  <c r="BB8" i="4"/>
  <c r="AT8" i="4"/>
  <c r="AD8" i="4"/>
  <c r="W8" i="4"/>
  <c r="B8" i="4"/>
  <c r="B6" i="4"/>
  <c r="C10" i="5" l="1"/>
  <c r="D10" i="5"/>
  <c r="E10" i="5"/>
  <c r="B10" i="5"/>
</calcChain>
</file>

<file path=xl/sharedStrings.xml><?xml version="1.0" encoding="utf-8"?>
<sst xmlns="http://schemas.openxmlformats.org/spreadsheetml/2006/main" count="303" uniqueCount="123">
  <si>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</si>
  <si>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</si>
  <si>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</si>
  <si>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</si>
  <si>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</si>
  <si>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</si>
  <si>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</si>
  <si>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</si>
  <si>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</si>
  <si>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</si>
  <si>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</si>
  <si>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</si>
  <si>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</si>
  <si>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</si>
  <si>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</si>
  <si>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</si>
  <si>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</si>
  <si>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</si>
  <si>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</si>
  <si>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</si>
  <si>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</si>
  <si>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</si>
  <si>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</si>
  <si>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</si>
  <si>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</si>
  <si>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</si>
  <si>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</si>
  <si>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</si>
  <si>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</si>
  <si>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</si>
  <si>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</si>
  <si>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</si>
  <si>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</si>
  <si>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</si>
  <si>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</si>
  <si>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</si>
  <si>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</si>
  <si>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</si>
  <si>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</si>
  <si>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</si>
  <si>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</si>
  <si>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</si>
  <si>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</si>
  <si>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</si>
  <si>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</si>
  <si>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</si>
  <si>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</si>
  <si>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</si>
  <si>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</si>
  <si>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</si>
  <si>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</si>
  <si>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</si>
  <si>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</si>
  <si>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</si>
  <si>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</si>
  <si>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</si>
  <si>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</si>
  <si>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</si>
  <si>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</si>
  <si>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</si>
  <si>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</si>
  <si>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</si>
  <si>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</si>
  <si>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</si>
  <si>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</si>
  <si>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</si>
  <si>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</si>
  <si>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</si>
  <si>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</si>
  <si>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</si>
  <si>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</si>
  <si>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</si>
  <si>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</si>
  <si>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</si>
  <si>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</si>
  <si>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</si>
  <si>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</si>
  <si>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</si>
  <si>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</si>
  <si>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</si>
  <si>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</si>
  <si>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</si>
  <si>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</si>
  <si>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</si>
  <si>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</si>
  <si>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</si>
  <si>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</si>
  <si>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</si>
  <si>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</si>
  <si>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</si>
  <si>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</si>
  <si>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</si>
  <si>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</si>
  <si>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</si>
  <si>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</si>
  <si>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</si>
  <si>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</si>
  <si>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</si>
  <si>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</si>
  <si>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</si>
  <si>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</si>
  <si>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</si>
  <si>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</si>
  <si>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</si>
  <si>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</si>
  <si>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</si>
  <si>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</si>
  <si>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</si>
  <si>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安曇野市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</si>
  <si>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</si>
  <si>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</si>
  <si>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</si>
  <si>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</si>
  <si>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</si>
  <si>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</si>
  <si>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</si>
  <si>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</si>
  <si>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</si>
  <si>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</si>
  <si>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</si>
  <si>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安曇野市下水道事業は、地方公営企業法適用事業へ移行して２年目の決算を迎えたが、経営の健全性は順調に推移している。また、現在も整備途中であるため老朽化を示す値は非常に低くなっている。
　平成28年度に策定した「安曇野市水道事業経営戦略」に基づき、計画的に事業を遂行し、水洗化率の向上、施設の長寿命化のための適切な維持管理を確実に行い、健全で持続可能な経営を図っていく。</t>
    <rPh sb="1" eb="5">
      <t>アヅミノシ</t>
    </rPh>
    <rPh sb="5" eb="8">
      <t>ゲスイドウ</t>
    </rPh>
    <rPh sb="8" eb="10">
      <t>ジギョウ</t>
    </rPh>
    <rPh sb="12" eb="14">
      <t>チホウ</t>
    </rPh>
    <rPh sb="14" eb="16">
      <t>コウエイ</t>
    </rPh>
    <rPh sb="16" eb="18">
      <t>キギョウ</t>
    </rPh>
    <rPh sb="18" eb="19">
      <t>ホウ</t>
    </rPh>
    <rPh sb="19" eb="21">
      <t>テキヨウ</t>
    </rPh>
    <rPh sb="21" eb="23">
      <t>ジギョウ</t>
    </rPh>
    <rPh sb="24" eb="26">
      <t>イコウ</t>
    </rPh>
    <rPh sb="29" eb="31">
      <t>ネンメ</t>
    </rPh>
    <rPh sb="32" eb="34">
      <t>ケッサン</t>
    </rPh>
    <rPh sb="35" eb="36">
      <t>ムカ</t>
    </rPh>
    <rPh sb="40" eb="42">
      <t>ケイエイ</t>
    </rPh>
    <rPh sb="43" eb="46">
      <t>ケンゼンセイ</t>
    </rPh>
    <rPh sb="47" eb="49">
      <t>ジュンチョウ</t>
    </rPh>
    <rPh sb="50" eb="52">
      <t>スイイ</t>
    </rPh>
    <rPh sb="60" eb="62">
      <t>ゲンザイ</t>
    </rPh>
    <rPh sb="63" eb="65">
      <t>セイビ</t>
    </rPh>
    <rPh sb="65" eb="67">
      <t>トチュウ</t>
    </rPh>
    <rPh sb="72" eb="75">
      <t>ロウキュウカ</t>
    </rPh>
    <rPh sb="76" eb="77">
      <t>シメ</t>
    </rPh>
    <rPh sb="78" eb="79">
      <t>アタイ</t>
    </rPh>
    <rPh sb="80" eb="82">
      <t>ヒジョウ</t>
    </rPh>
    <rPh sb="83" eb="84">
      <t>ヒク</t>
    </rPh>
    <rPh sb="93" eb="95">
      <t>ヘイセイ</t>
    </rPh>
    <rPh sb="97" eb="99">
      <t>ネンド</t>
    </rPh>
    <rPh sb="100" eb="102">
      <t>サクテイ</t>
    </rPh>
    <rPh sb="105" eb="109">
      <t>アヅミノシ</t>
    </rPh>
    <rPh sb="109" eb="111">
      <t>スイドウ</t>
    </rPh>
    <rPh sb="111" eb="113">
      <t>ジギョウ</t>
    </rPh>
    <rPh sb="113" eb="115">
      <t>ケイエイ</t>
    </rPh>
    <rPh sb="115" eb="117">
      <t>センリャク</t>
    </rPh>
    <rPh sb="119" eb="120">
      <t>モト</t>
    </rPh>
    <rPh sb="123" eb="126">
      <t>ケイカクテキ</t>
    </rPh>
    <rPh sb="127" eb="129">
      <t>ジギョウ</t>
    </rPh>
    <rPh sb="130" eb="132">
      <t>スイコウ</t>
    </rPh>
    <rPh sb="134" eb="137">
      <t>スイセンカ</t>
    </rPh>
    <rPh sb="137" eb="138">
      <t>リツ</t>
    </rPh>
    <rPh sb="139" eb="141">
      <t>コウジョウ</t>
    </rPh>
    <rPh sb="142" eb="144">
      <t>シセツ</t>
    </rPh>
    <rPh sb="145" eb="149">
      <t>チョウジュミョウカ</t>
    </rPh>
    <rPh sb="153" eb="155">
      <t>テキセツ</t>
    </rPh>
    <rPh sb="156" eb="158">
      <t>イジ</t>
    </rPh>
    <rPh sb="158" eb="160">
      <t>カンリ</t>
    </rPh>
    <rPh sb="161" eb="163">
      <t>カクジツ</t>
    </rPh>
    <rPh sb="164" eb="165">
      <t>オコナ</t>
    </rPh>
    <rPh sb="167" eb="169">
      <t>ケンゼン</t>
    </rPh>
    <rPh sb="170" eb="172">
      <t>ジゾク</t>
    </rPh>
    <rPh sb="172" eb="174">
      <t>カノウ</t>
    </rPh>
    <rPh sb="175" eb="177">
      <t>ケイエイ</t>
    </rPh>
    <rPh sb="178" eb="179">
      <t>ハカ</t>
    </rPh>
    <phoneticPr fontId="4"/>
  </si>
  <si>
    <t>　安曇野市は、供用開始から20年ほどしか経過していないため、老朽化を示す指標は非常に低くなっている。管渠改善率は、整備事業により類似団体平均と比較しても高い数値となっている。
　今後は「安曇野市下水道事業経営戦略」に基づく計画的な修繕や維持管理により、施設の長寿命化を図る。
　しかし、短期間で整備工事を行ってきたことから、将来的に更新時期が集中することが想定されるため、計画的にカメラ調査や適切な維持管理をし、長寿命化対策に取り組む。</t>
    <rPh sb="1" eb="5">
      <t>アヅミノシ</t>
    </rPh>
    <rPh sb="7" eb="9">
      <t>キョウヨウ</t>
    </rPh>
    <rPh sb="9" eb="11">
      <t>カイシ</t>
    </rPh>
    <rPh sb="15" eb="16">
      <t>ネン</t>
    </rPh>
    <rPh sb="20" eb="22">
      <t>ケイカ</t>
    </rPh>
    <rPh sb="30" eb="33">
      <t>ロウキュウカ</t>
    </rPh>
    <rPh sb="34" eb="35">
      <t>シメ</t>
    </rPh>
    <rPh sb="36" eb="38">
      <t>シヒョウ</t>
    </rPh>
    <rPh sb="39" eb="41">
      <t>ヒジョウ</t>
    </rPh>
    <rPh sb="42" eb="43">
      <t>ヒク</t>
    </rPh>
    <rPh sb="50" eb="52">
      <t>カンキョ</t>
    </rPh>
    <rPh sb="52" eb="54">
      <t>カイゼン</t>
    </rPh>
    <rPh sb="54" eb="55">
      <t>リツ</t>
    </rPh>
    <rPh sb="57" eb="59">
      <t>セイビ</t>
    </rPh>
    <rPh sb="59" eb="61">
      <t>ジギョウ</t>
    </rPh>
    <rPh sb="64" eb="66">
      <t>ルイジ</t>
    </rPh>
    <rPh sb="66" eb="68">
      <t>ダンタイ</t>
    </rPh>
    <rPh sb="68" eb="70">
      <t>ヘイキン</t>
    </rPh>
    <rPh sb="71" eb="73">
      <t>ヒカク</t>
    </rPh>
    <rPh sb="76" eb="77">
      <t>タカ</t>
    </rPh>
    <rPh sb="78" eb="80">
      <t>スウチ</t>
    </rPh>
    <rPh sb="89" eb="91">
      <t>コンゴ</t>
    </rPh>
    <rPh sb="93" eb="97">
      <t>アヅミノシ</t>
    </rPh>
    <rPh sb="97" eb="100">
      <t>ゲスイドウ</t>
    </rPh>
    <rPh sb="100" eb="102">
      <t>ジギョウ</t>
    </rPh>
    <rPh sb="102" eb="104">
      <t>ケイエイ</t>
    </rPh>
    <rPh sb="104" eb="106">
      <t>センリャク</t>
    </rPh>
    <rPh sb="108" eb="109">
      <t>モト</t>
    </rPh>
    <rPh sb="111" eb="114">
      <t>ケイカクテキ</t>
    </rPh>
    <rPh sb="115" eb="117">
      <t>シュウゼン</t>
    </rPh>
    <rPh sb="118" eb="120">
      <t>イジ</t>
    </rPh>
    <rPh sb="120" eb="122">
      <t>カンリ</t>
    </rPh>
    <rPh sb="126" eb="128">
      <t>シセツ</t>
    </rPh>
    <rPh sb="129" eb="132">
      <t>チョウジュミョウ</t>
    </rPh>
    <rPh sb="132" eb="133">
      <t>カ</t>
    </rPh>
    <rPh sb="134" eb="135">
      <t>ハカ</t>
    </rPh>
    <rPh sb="143" eb="146">
      <t>タンキカン</t>
    </rPh>
    <rPh sb="147" eb="149">
      <t>セイビ</t>
    </rPh>
    <rPh sb="149" eb="151">
      <t>コウジ</t>
    </rPh>
    <rPh sb="152" eb="153">
      <t>オコナ</t>
    </rPh>
    <rPh sb="162" eb="165">
      <t>ショウライテキ</t>
    </rPh>
    <rPh sb="166" eb="168">
      <t>コウシン</t>
    </rPh>
    <rPh sb="168" eb="170">
      <t>ジキ</t>
    </rPh>
    <rPh sb="171" eb="173">
      <t>シュウチュウ</t>
    </rPh>
    <rPh sb="178" eb="180">
      <t>ソウテイ</t>
    </rPh>
    <rPh sb="186" eb="189">
      <t>ケイカクテキ</t>
    </rPh>
    <rPh sb="193" eb="195">
      <t>チョウサ</t>
    </rPh>
    <rPh sb="199" eb="201">
      <t>イジ</t>
    </rPh>
    <rPh sb="201" eb="203">
      <t>カンリ</t>
    </rPh>
    <rPh sb="206" eb="210">
      <t>チョウジュミョウカ</t>
    </rPh>
    <rPh sb="210" eb="212">
      <t>タイサク</t>
    </rPh>
    <rPh sb="213" eb="214">
      <t>ト</t>
    </rPh>
    <rPh sb="215" eb="216">
      <t>グミ</t>
    </rPh>
    <phoneticPr fontId="4"/>
  </si>
  <si>
    <t>　平成30年２月から、区域外の企業等より汚水の受入を開始したため、経常利益が増加し、経常収支比率は改善した。経常収支比率は類似団体平均と比較しても良好な数値であり、健全な経営状況にあるといえる。
　水洗化率は、整備事業により分母である現在処理区域内人口が増えたため一時的には下がっているが、接続件数は増加しており、使用料収入は増加している。
　流動比率は、大口使用者の新規接続の影響もあり、類似団体平均よりも高くなっている。
　企業債残高対事業規模比率は、平成11年の事業着手以降、急速に施設整備を推進してきたことから、類似団体平均より高い状況である。今後は新たに資本費平準化債の借入れを予定しており、企業債残高対事業規模比率は大きくなることが予想されるため、計画的な企業債の償還に努める。
　使用料収入の増加により経費回収率は改善し、維持管理費（人件費等）の減少により汚水処理原価が減少した。
　特定環境保全公共下水道事業は、単独の処理場を保有していないことから、施設利用率は算定されない。
　特定環境保全公共下水道地域の整備事業は、平成30年度に完了するため、今後は水洗化率の向上による使用料収入の増加につなげ、さらなる経営の健全化を図っていく。</t>
    <rPh sb="1" eb="3">
      <t>ヘイセイ</t>
    </rPh>
    <rPh sb="5" eb="6">
      <t>ネン</t>
    </rPh>
    <rPh sb="7" eb="8">
      <t>ガツ</t>
    </rPh>
    <rPh sb="11" eb="14">
      <t>クイキガイ</t>
    </rPh>
    <rPh sb="15" eb="17">
      <t>キギョウ</t>
    </rPh>
    <rPh sb="17" eb="18">
      <t>トウ</t>
    </rPh>
    <rPh sb="20" eb="22">
      <t>オスイ</t>
    </rPh>
    <rPh sb="23" eb="25">
      <t>ウケイレ</t>
    </rPh>
    <rPh sb="26" eb="28">
      <t>カイシ</t>
    </rPh>
    <rPh sb="33" eb="35">
      <t>ケイジョウ</t>
    </rPh>
    <rPh sb="35" eb="37">
      <t>リエキ</t>
    </rPh>
    <rPh sb="38" eb="40">
      <t>ゾウカ</t>
    </rPh>
    <rPh sb="42" eb="44">
      <t>ケイジョウ</t>
    </rPh>
    <rPh sb="44" eb="46">
      <t>シュウシ</t>
    </rPh>
    <rPh sb="46" eb="48">
      <t>ヒリツ</t>
    </rPh>
    <rPh sb="49" eb="51">
      <t>カイゼン</t>
    </rPh>
    <rPh sb="54" eb="56">
      <t>ケイジョウ</t>
    </rPh>
    <rPh sb="56" eb="58">
      <t>シュウシ</t>
    </rPh>
    <rPh sb="58" eb="60">
      <t>ヒリツ</t>
    </rPh>
    <rPh sb="61" eb="63">
      <t>ルイジ</t>
    </rPh>
    <rPh sb="63" eb="65">
      <t>ダンタイ</t>
    </rPh>
    <rPh sb="65" eb="67">
      <t>ヘイキン</t>
    </rPh>
    <rPh sb="68" eb="70">
      <t>ヒカク</t>
    </rPh>
    <rPh sb="73" eb="75">
      <t>リョウコウ</t>
    </rPh>
    <rPh sb="76" eb="78">
      <t>スウチ</t>
    </rPh>
    <rPh sb="82" eb="84">
      <t>ケンゼン</t>
    </rPh>
    <rPh sb="85" eb="87">
      <t>ケイエイ</t>
    </rPh>
    <rPh sb="87" eb="89">
      <t>ジョウキョウ</t>
    </rPh>
    <rPh sb="99" eb="102">
      <t>スイセンカ</t>
    </rPh>
    <rPh sb="102" eb="103">
      <t>リツ</t>
    </rPh>
    <rPh sb="105" eb="107">
      <t>セイビ</t>
    </rPh>
    <rPh sb="107" eb="109">
      <t>ジギョウ</t>
    </rPh>
    <rPh sb="112" eb="114">
      <t>ブンボ</t>
    </rPh>
    <rPh sb="117" eb="119">
      <t>ゲンザイ</t>
    </rPh>
    <rPh sb="119" eb="121">
      <t>ショリ</t>
    </rPh>
    <rPh sb="121" eb="123">
      <t>クイキ</t>
    </rPh>
    <rPh sb="123" eb="124">
      <t>ナイ</t>
    </rPh>
    <rPh sb="124" eb="126">
      <t>ジンコウ</t>
    </rPh>
    <rPh sb="127" eb="128">
      <t>フ</t>
    </rPh>
    <rPh sb="132" eb="135">
      <t>イチジテキ</t>
    </rPh>
    <rPh sb="137" eb="138">
      <t>サ</t>
    </rPh>
    <rPh sb="145" eb="147">
      <t>セツゾク</t>
    </rPh>
    <rPh sb="147" eb="149">
      <t>ケンスウ</t>
    </rPh>
    <rPh sb="150" eb="152">
      <t>ゾウカ</t>
    </rPh>
    <rPh sb="157" eb="160">
      <t>シヨウリョウ</t>
    </rPh>
    <rPh sb="160" eb="162">
      <t>シュウニュウ</t>
    </rPh>
    <rPh sb="163" eb="165">
      <t>ゾウカ</t>
    </rPh>
    <rPh sb="172" eb="174">
      <t>リュウドウ</t>
    </rPh>
    <rPh sb="174" eb="176">
      <t>ヒリツ</t>
    </rPh>
    <rPh sb="178" eb="180">
      <t>オオクチ</t>
    </rPh>
    <rPh sb="180" eb="183">
      <t>シヨウシャ</t>
    </rPh>
    <rPh sb="184" eb="186">
      <t>シンキ</t>
    </rPh>
    <rPh sb="186" eb="188">
      <t>セツゾク</t>
    </rPh>
    <rPh sb="189" eb="191">
      <t>エイキョウ</t>
    </rPh>
    <rPh sb="195" eb="197">
      <t>ルイジ</t>
    </rPh>
    <rPh sb="197" eb="199">
      <t>ダンタイ</t>
    </rPh>
    <rPh sb="199" eb="201">
      <t>ヘイキン</t>
    </rPh>
    <rPh sb="204" eb="205">
      <t>タカ</t>
    </rPh>
    <rPh sb="228" eb="230">
      <t>ヘイセイ</t>
    </rPh>
    <rPh sb="232" eb="233">
      <t>ネン</t>
    </rPh>
    <rPh sb="347" eb="350">
      <t>シヨウリョウ</t>
    </rPh>
    <rPh sb="350" eb="352">
      <t>シュウニュウ</t>
    </rPh>
    <rPh sb="353" eb="355">
      <t>ゾウカ</t>
    </rPh>
    <rPh sb="358" eb="360">
      <t>ケイヒ</t>
    </rPh>
    <rPh sb="360" eb="362">
      <t>カイシュウ</t>
    </rPh>
    <rPh sb="362" eb="363">
      <t>リツ</t>
    </rPh>
    <rPh sb="364" eb="366">
      <t>カイゼン</t>
    </rPh>
    <rPh sb="368" eb="370">
      <t>イジ</t>
    </rPh>
    <rPh sb="370" eb="373">
      <t>カンリヒ</t>
    </rPh>
    <rPh sb="374" eb="377">
      <t>ジンケンヒ</t>
    </rPh>
    <rPh sb="377" eb="378">
      <t>トウ</t>
    </rPh>
    <rPh sb="380" eb="382">
      <t>ゲンショウ</t>
    </rPh>
    <rPh sb="385" eb="387">
      <t>オスイ</t>
    </rPh>
    <rPh sb="387" eb="389">
      <t>ショリ</t>
    </rPh>
    <rPh sb="389" eb="391">
      <t>ゲンカ</t>
    </rPh>
    <rPh sb="392" eb="394">
      <t>ゲンショウ</t>
    </rPh>
    <rPh sb="399" eb="401">
      <t>トクテイ</t>
    </rPh>
    <rPh sb="401" eb="403">
      <t>カンキョウ</t>
    </rPh>
    <rPh sb="403" eb="405">
      <t>ホゼン</t>
    </rPh>
    <rPh sb="405" eb="407">
      <t>コウキョウ</t>
    </rPh>
    <rPh sb="407" eb="410">
      <t>ゲスイドウ</t>
    </rPh>
    <rPh sb="410" eb="412">
      <t>ジギョウ</t>
    </rPh>
    <rPh sb="414" eb="416">
      <t>タンドク</t>
    </rPh>
    <rPh sb="417" eb="419">
      <t>ショリ</t>
    </rPh>
    <rPh sb="419" eb="420">
      <t>ジョウ</t>
    </rPh>
    <rPh sb="421" eb="423">
      <t>ホユウ</t>
    </rPh>
    <rPh sb="433" eb="435">
      <t>シセツ</t>
    </rPh>
    <rPh sb="435" eb="438">
      <t>リヨウリツ</t>
    </rPh>
    <rPh sb="439" eb="441">
      <t>サンテイ</t>
    </rPh>
    <rPh sb="448" eb="450">
      <t>トクテイ</t>
    </rPh>
    <rPh sb="450" eb="452">
      <t>カンキョウ</t>
    </rPh>
    <rPh sb="452" eb="454">
      <t>ホゼン</t>
    </rPh>
    <rPh sb="454" eb="456">
      <t>コウキョウ</t>
    </rPh>
    <rPh sb="456" eb="459">
      <t>ゲスイドウ</t>
    </rPh>
    <rPh sb="459" eb="461">
      <t>チイキ</t>
    </rPh>
    <rPh sb="462" eb="464">
      <t>セイビ</t>
    </rPh>
    <rPh sb="464" eb="466">
      <t>ジギョウ</t>
    </rPh>
    <rPh sb="468" eb="470">
      <t>ヘイセイ</t>
    </rPh>
    <rPh sb="472" eb="474">
      <t>ネンド</t>
    </rPh>
    <rPh sb="475" eb="477">
      <t>カンリョウ</t>
    </rPh>
    <rPh sb="482" eb="484">
      <t>コンゴ</t>
    </rPh>
    <rPh sb="485" eb="488">
      <t>スイセンカ</t>
    </rPh>
    <rPh sb="488" eb="489">
      <t>リツ</t>
    </rPh>
    <rPh sb="490" eb="492">
      <t>コウジョウ</t>
    </rPh>
    <rPh sb="495" eb="498">
      <t>シヨウリョウ</t>
    </rPh>
    <rPh sb="498" eb="500">
      <t>シュウニュウ</t>
    </rPh>
    <rPh sb="501" eb="503">
      <t>ゾウカ</t>
    </rPh>
    <rPh sb="512" eb="514">
      <t>ケイエイ</t>
    </rPh>
    <rPh sb="515" eb="518">
      <t>ケンゼンカ</t>
    </rPh>
    <rPh sb="519" eb="520">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</si>
</sst>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0.83</c:v>
                </c:pt>
                <c:pt idx="4">
                  <c:v>2.0499999999999998</c:v>
                </c:pt>
              </c:numCache>
            </c:numRef>
          </c:val>
          <c:extLst xmlns:c16r2="http://schemas.microsoft.com/office/drawing/2015/06/chart">
            <c:ext xmlns:c16="http://schemas.microsoft.com/office/drawing/2014/chart" uri="{C3380CC4-5D6E-409C-BE32-E72D297353CC}">
              <c16:uniqueId val="{00000000-5EC1-4A10-94B8-567ACF383FBC}"/>
            </c:ext>
          </c:extLst>
        </c:ser>
        <c:dLbls>
          <c:showLegendKey val="0"/>
          <c:showVal val="0"/>
          <c:showCatName val="0"/>
          <c:showSerName val="0"/>
          <c:showPercent val="0"/>
          <c:showBubbleSize val="0"/>
        </c:dLbls>
        <c:gapWidth val="150"/>
        <c:axId val="30805376"/>
        <c:axId val="3080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0.09</c:v>
                </c:pt>
                <c:pt idx="4">
                  <c:v>0.09</c:v>
                </c:pt>
              </c:numCache>
            </c:numRef>
          </c:val>
          <c:smooth val="0"/>
          <c:extLst xmlns:c16r2="http://schemas.microsoft.com/office/drawing/2015/06/chart">
            <c:ext xmlns:c16="http://schemas.microsoft.com/office/drawing/2014/chart" uri="{C3380CC4-5D6E-409C-BE32-E72D297353CC}">
              <c16:uniqueId val="{00000001-5EC1-4A10-94B8-567ACF383FBC}"/>
            </c:ext>
          </c:extLst>
        </c:ser>
        <c:dLbls>
          <c:showLegendKey val="0"/>
          <c:showVal val="0"/>
          <c:showCatName val="0"/>
          <c:showSerName val="0"/>
          <c:showPercent val="0"/>
          <c:showBubbleSize val="0"/>
        </c:dLbls>
        <c:marker val="1"/>
        <c:smooth val="0"/>
        <c:axId val="30805376"/>
        <c:axId val="30807168"/>
      </c:lineChart>
      <c:dateAx>
        <c:axId val="30805376"/>
        <c:scaling>
          <c:orientation val="minMax"/>
        </c:scaling>
        <c:delete val="1"/>
        <c:axPos val="b"/>
        <c:numFmt formatCode="ge" sourceLinked="1"/>
        <c:majorTickMark val="none"/>
        <c:minorTickMark val="none"/>
        <c:tickLblPos val="none"/>
        <c:crossAx val="30807168"/>
        <c:crosses val="autoZero"/>
        <c:auto val="1"/>
        <c:lblOffset val="100"/>
        <c:baseTimeUnit val="years"/>
      </c:dateAx>
      <c:valAx>
        <c:axId val="3080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0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447-49E6-A132-720E97576FB0}"/>
            </c:ext>
          </c:extLst>
        </c:ser>
        <c:dLbls>
          <c:showLegendKey val="0"/>
          <c:showVal val="0"/>
          <c:showCatName val="0"/>
          <c:showSerName val="0"/>
          <c:showPercent val="0"/>
          <c:showBubbleSize val="0"/>
        </c:dLbls>
        <c:gapWidth val="150"/>
        <c:axId val="30903680"/>
        <c:axId val="3091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42.9</c:v>
                </c:pt>
                <c:pt idx="4">
                  <c:v>43.36</c:v>
                </c:pt>
              </c:numCache>
            </c:numRef>
          </c:val>
          <c:smooth val="0"/>
          <c:extLst xmlns:c16r2="http://schemas.microsoft.com/office/drawing/2015/06/chart">
            <c:ext xmlns:c16="http://schemas.microsoft.com/office/drawing/2014/chart" uri="{C3380CC4-5D6E-409C-BE32-E72D297353CC}">
              <c16:uniqueId val="{00000001-D447-49E6-A132-720E97576FB0}"/>
            </c:ext>
          </c:extLst>
        </c:ser>
        <c:dLbls>
          <c:showLegendKey val="0"/>
          <c:showVal val="0"/>
          <c:showCatName val="0"/>
          <c:showSerName val="0"/>
          <c:showPercent val="0"/>
          <c:showBubbleSize val="0"/>
        </c:dLbls>
        <c:marker val="1"/>
        <c:smooth val="0"/>
        <c:axId val="30903680"/>
        <c:axId val="30918144"/>
      </c:lineChart>
      <c:dateAx>
        <c:axId val="30903680"/>
        <c:scaling>
          <c:orientation val="minMax"/>
        </c:scaling>
        <c:delete val="1"/>
        <c:axPos val="b"/>
        <c:numFmt formatCode="ge" sourceLinked="1"/>
        <c:majorTickMark val="none"/>
        <c:minorTickMark val="none"/>
        <c:tickLblPos val="none"/>
        <c:crossAx val="30918144"/>
        <c:crosses val="autoZero"/>
        <c:auto val="1"/>
        <c:lblOffset val="100"/>
        <c:baseTimeUnit val="years"/>
      </c:dateAx>
      <c:valAx>
        <c:axId val="3091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0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64.38</c:v>
                </c:pt>
                <c:pt idx="4">
                  <c:v>53.67</c:v>
                </c:pt>
              </c:numCache>
            </c:numRef>
          </c:val>
          <c:extLst xmlns:c16r2="http://schemas.microsoft.com/office/drawing/2015/06/chart">
            <c:ext xmlns:c16="http://schemas.microsoft.com/office/drawing/2014/chart" uri="{C3380CC4-5D6E-409C-BE32-E72D297353CC}">
              <c16:uniqueId val="{00000000-7CEA-4B2A-B57F-C34E7ABC737D}"/>
            </c:ext>
          </c:extLst>
        </c:ser>
        <c:dLbls>
          <c:showLegendKey val="0"/>
          <c:showVal val="0"/>
          <c:showCatName val="0"/>
          <c:showSerName val="0"/>
          <c:showPercent val="0"/>
          <c:showBubbleSize val="0"/>
        </c:dLbls>
        <c:gapWidth val="150"/>
        <c:axId val="30973952"/>
        <c:axId val="3097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83.5</c:v>
                </c:pt>
                <c:pt idx="4">
                  <c:v>83.06</c:v>
                </c:pt>
              </c:numCache>
            </c:numRef>
          </c:val>
          <c:smooth val="0"/>
          <c:extLst xmlns:c16r2="http://schemas.microsoft.com/office/drawing/2015/06/chart">
            <c:ext xmlns:c16="http://schemas.microsoft.com/office/drawing/2014/chart" uri="{C3380CC4-5D6E-409C-BE32-E72D297353CC}">
              <c16:uniqueId val="{00000001-7CEA-4B2A-B57F-C34E7ABC737D}"/>
            </c:ext>
          </c:extLst>
        </c:ser>
        <c:dLbls>
          <c:showLegendKey val="0"/>
          <c:showVal val="0"/>
          <c:showCatName val="0"/>
          <c:showSerName val="0"/>
          <c:showPercent val="0"/>
          <c:showBubbleSize val="0"/>
        </c:dLbls>
        <c:marker val="1"/>
        <c:smooth val="0"/>
        <c:axId val="30973952"/>
        <c:axId val="30975872"/>
      </c:lineChart>
      <c:dateAx>
        <c:axId val="30973952"/>
        <c:scaling>
          <c:orientation val="minMax"/>
        </c:scaling>
        <c:delete val="1"/>
        <c:axPos val="b"/>
        <c:numFmt formatCode="ge" sourceLinked="1"/>
        <c:majorTickMark val="none"/>
        <c:minorTickMark val="none"/>
        <c:tickLblPos val="none"/>
        <c:crossAx val="30975872"/>
        <c:crosses val="autoZero"/>
        <c:auto val="1"/>
        <c:lblOffset val="100"/>
        <c:baseTimeUnit val="years"/>
      </c:dateAx>
      <c:valAx>
        <c:axId val="3097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7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120.32</c:v>
                </c:pt>
                <c:pt idx="4">
                  <c:v>127.3</c:v>
                </c:pt>
              </c:numCache>
            </c:numRef>
          </c:val>
          <c:extLst xmlns:c16r2="http://schemas.microsoft.com/office/drawing/2015/06/chart">
            <c:ext xmlns:c16="http://schemas.microsoft.com/office/drawing/2014/chart" uri="{C3380CC4-5D6E-409C-BE32-E72D297353CC}">
              <c16:uniqueId val="{00000000-4EFA-4A57-9471-B974ECB9DA7D}"/>
            </c:ext>
          </c:extLst>
        </c:ser>
        <c:dLbls>
          <c:showLegendKey val="0"/>
          <c:showVal val="0"/>
          <c:showCatName val="0"/>
          <c:showSerName val="0"/>
          <c:showPercent val="0"/>
          <c:showBubbleSize val="0"/>
        </c:dLbls>
        <c:gapWidth val="150"/>
        <c:axId val="30850432"/>
        <c:axId val="3085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100.85</c:v>
                </c:pt>
                <c:pt idx="4">
                  <c:v>102.13</c:v>
                </c:pt>
              </c:numCache>
            </c:numRef>
          </c:val>
          <c:smooth val="0"/>
          <c:extLst xmlns:c16r2="http://schemas.microsoft.com/office/drawing/2015/06/chart">
            <c:ext xmlns:c16="http://schemas.microsoft.com/office/drawing/2014/chart" uri="{C3380CC4-5D6E-409C-BE32-E72D297353CC}">
              <c16:uniqueId val="{00000001-4EFA-4A57-9471-B974ECB9DA7D}"/>
            </c:ext>
          </c:extLst>
        </c:ser>
        <c:dLbls>
          <c:showLegendKey val="0"/>
          <c:showVal val="0"/>
          <c:showCatName val="0"/>
          <c:showSerName val="0"/>
          <c:showPercent val="0"/>
          <c:showBubbleSize val="0"/>
        </c:dLbls>
        <c:marker val="1"/>
        <c:smooth val="0"/>
        <c:axId val="30850432"/>
        <c:axId val="30856704"/>
      </c:lineChart>
      <c:dateAx>
        <c:axId val="30850432"/>
        <c:scaling>
          <c:orientation val="minMax"/>
        </c:scaling>
        <c:delete val="1"/>
        <c:axPos val="b"/>
        <c:numFmt formatCode="ge" sourceLinked="1"/>
        <c:majorTickMark val="none"/>
        <c:minorTickMark val="none"/>
        <c:tickLblPos val="none"/>
        <c:crossAx val="30856704"/>
        <c:crosses val="autoZero"/>
        <c:auto val="1"/>
        <c:lblOffset val="100"/>
        <c:baseTimeUnit val="years"/>
      </c:dateAx>
      <c:valAx>
        <c:axId val="3085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5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2.48</c:v>
                </c:pt>
                <c:pt idx="4">
                  <c:v>4.92</c:v>
                </c:pt>
              </c:numCache>
            </c:numRef>
          </c:val>
          <c:extLst xmlns:c16r2="http://schemas.microsoft.com/office/drawing/2015/06/chart">
            <c:ext xmlns:c16="http://schemas.microsoft.com/office/drawing/2014/chart" uri="{C3380CC4-5D6E-409C-BE32-E72D297353CC}">
              <c16:uniqueId val="{00000000-8FB3-4A44-A5FE-0209E6D57D1E}"/>
            </c:ext>
          </c:extLst>
        </c:ser>
        <c:dLbls>
          <c:showLegendKey val="0"/>
          <c:showVal val="0"/>
          <c:showCatName val="0"/>
          <c:showSerName val="0"/>
          <c:showPercent val="0"/>
          <c:showBubbleSize val="0"/>
        </c:dLbls>
        <c:gapWidth val="150"/>
        <c:axId val="30568448"/>
        <c:axId val="3057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22.77</c:v>
                </c:pt>
                <c:pt idx="4">
                  <c:v>23.93</c:v>
                </c:pt>
              </c:numCache>
            </c:numRef>
          </c:val>
          <c:smooth val="0"/>
          <c:extLst xmlns:c16r2="http://schemas.microsoft.com/office/drawing/2015/06/chart">
            <c:ext xmlns:c16="http://schemas.microsoft.com/office/drawing/2014/chart" uri="{C3380CC4-5D6E-409C-BE32-E72D297353CC}">
              <c16:uniqueId val="{00000001-8FB3-4A44-A5FE-0209E6D57D1E}"/>
            </c:ext>
          </c:extLst>
        </c:ser>
        <c:dLbls>
          <c:showLegendKey val="0"/>
          <c:showVal val="0"/>
          <c:showCatName val="0"/>
          <c:showSerName val="0"/>
          <c:showPercent val="0"/>
          <c:showBubbleSize val="0"/>
        </c:dLbls>
        <c:marker val="1"/>
        <c:smooth val="0"/>
        <c:axId val="30568448"/>
        <c:axId val="30570368"/>
      </c:lineChart>
      <c:dateAx>
        <c:axId val="30568448"/>
        <c:scaling>
          <c:orientation val="minMax"/>
        </c:scaling>
        <c:delete val="1"/>
        <c:axPos val="b"/>
        <c:numFmt formatCode="ge" sourceLinked="1"/>
        <c:majorTickMark val="none"/>
        <c:minorTickMark val="none"/>
        <c:tickLblPos val="none"/>
        <c:crossAx val="30570368"/>
        <c:crosses val="autoZero"/>
        <c:auto val="1"/>
        <c:lblOffset val="100"/>
        <c:baseTimeUnit val="years"/>
      </c:dateAx>
      <c:valAx>
        <c:axId val="3057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6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B470-49C2-A45B-AC9C9393CC6C}"/>
            </c:ext>
          </c:extLst>
        </c:ser>
        <c:dLbls>
          <c:showLegendKey val="0"/>
          <c:showVal val="0"/>
          <c:showCatName val="0"/>
          <c:showSerName val="0"/>
          <c:showPercent val="0"/>
          <c:showBubbleSize val="0"/>
        </c:dLbls>
        <c:gapWidth val="150"/>
        <c:axId val="31216000"/>
        <c:axId val="3121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B470-49C2-A45B-AC9C9393CC6C}"/>
            </c:ext>
          </c:extLst>
        </c:ser>
        <c:dLbls>
          <c:showLegendKey val="0"/>
          <c:showVal val="0"/>
          <c:showCatName val="0"/>
          <c:showSerName val="0"/>
          <c:showPercent val="0"/>
          <c:showBubbleSize val="0"/>
        </c:dLbls>
        <c:marker val="1"/>
        <c:smooth val="0"/>
        <c:axId val="31216000"/>
        <c:axId val="31217920"/>
      </c:lineChart>
      <c:dateAx>
        <c:axId val="31216000"/>
        <c:scaling>
          <c:orientation val="minMax"/>
        </c:scaling>
        <c:delete val="1"/>
        <c:axPos val="b"/>
        <c:numFmt formatCode="ge" sourceLinked="1"/>
        <c:majorTickMark val="none"/>
        <c:minorTickMark val="none"/>
        <c:tickLblPos val="none"/>
        <c:crossAx val="31217920"/>
        <c:crosses val="autoZero"/>
        <c:auto val="1"/>
        <c:lblOffset val="100"/>
        <c:baseTimeUnit val="years"/>
      </c:dateAx>
      <c:valAx>
        <c:axId val="3121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1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2800-4105-886F-B7731A5AAE8F}"/>
            </c:ext>
          </c:extLst>
        </c:ser>
        <c:dLbls>
          <c:showLegendKey val="0"/>
          <c:showVal val="0"/>
          <c:showCatName val="0"/>
          <c:showSerName val="0"/>
          <c:showPercent val="0"/>
          <c:showBubbleSize val="0"/>
        </c:dLbls>
        <c:gapWidth val="150"/>
        <c:axId val="30744960"/>
        <c:axId val="3074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110.77</c:v>
                </c:pt>
                <c:pt idx="4">
                  <c:v>109.51</c:v>
                </c:pt>
              </c:numCache>
            </c:numRef>
          </c:val>
          <c:smooth val="0"/>
          <c:extLst xmlns:c16r2="http://schemas.microsoft.com/office/drawing/2015/06/chart">
            <c:ext xmlns:c16="http://schemas.microsoft.com/office/drawing/2014/chart" uri="{C3380CC4-5D6E-409C-BE32-E72D297353CC}">
              <c16:uniqueId val="{00000001-2800-4105-886F-B7731A5AAE8F}"/>
            </c:ext>
          </c:extLst>
        </c:ser>
        <c:dLbls>
          <c:showLegendKey val="0"/>
          <c:showVal val="0"/>
          <c:showCatName val="0"/>
          <c:showSerName val="0"/>
          <c:showPercent val="0"/>
          <c:showBubbleSize val="0"/>
        </c:dLbls>
        <c:marker val="1"/>
        <c:smooth val="0"/>
        <c:axId val="30744960"/>
        <c:axId val="30746496"/>
      </c:lineChart>
      <c:dateAx>
        <c:axId val="30744960"/>
        <c:scaling>
          <c:orientation val="minMax"/>
        </c:scaling>
        <c:delete val="1"/>
        <c:axPos val="b"/>
        <c:numFmt formatCode="ge" sourceLinked="1"/>
        <c:majorTickMark val="none"/>
        <c:minorTickMark val="none"/>
        <c:tickLblPos val="none"/>
        <c:crossAx val="30746496"/>
        <c:crosses val="autoZero"/>
        <c:auto val="1"/>
        <c:lblOffset val="100"/>
        <c:baseTimeUnit val="years"/>
      </c:dateAx>
      <c:valAx>
        <c:axId val="3074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4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117.7</c:v>
                </c:pt>
                <c:pt idx="4">
                  <c:v>124.11</c:v>
                </c:pt>
              </c:numCache>
            </c:numRef>
          </c:val>
          <c:extLst xmlns:c16r2="http://schemas.microsoft.com/office/drawing/2015/06/chart">
            <c:ext xmlns:c16="http://schemas.microsoft.com/office/drawing/2014/chart" uri="{C3380CC4-5D6E-409C-BE32-E72D297353CC}">
              <c16:uniqueId val="{00000000-44D3-4711-9FCE-81AF6EC7561B}"/>
            </c:ext>
          </c:extLst>
        </c:ser>
        <c:dLbls>
          <c:showLegendKey val="0"/>
          <c:showVal val="0"/>
          <c:showCatName val="0"/>
          <c:showSerName val="0"/>
          <c:showPercent val="0"/>
          <c:showBubbleSize val="0"/>
        </c:dLbls>
        <c:gapWidth val="150"/>
        <c:axId val="30769536"/>
        <c:axId val="30771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46.78</c:v>
                </c:pt>
                <c:pt idx="4">
                  <c:v>47.44</c:v>
                </c:pt>
              </c:numCache>
            </c:numRef>
          </c:val>
          <c:smooth val="0"/>
          <c:extLst xmlns:c16r2="http://schemas.microsoft.com/office/drawing/2015/06/chart">
            <c:ext xmlns:c16="http://schemas.microsoft.com/office/drawing/2014/chart" uri="{C3380CC4-5D6E-409C-BE32-E72D297353CC}">
              <c16:uniqueId val="{00000001-44D3-4711-9FCE-81AF6EC7561B}"/>
            </c:ext>
          </c:extLst>
        </c:ser>
        <c:dLbls>
          <c:showLegendKey val="0"/>
          <c:showVal val="0"/>
          <c:showCatName val="0"/>
          <c:showSerName val="0"/>
          <c:showPercent val="0"/>
          <c:showBubbleSize val="0"/>
        </c:dLbls>
        <c:marker val="1"/>
        <c:smooth val="0"/>
        <c:axId val="30769536"/>
        <c:axId val="30771456"/>
      </c:lineChart>
      <c:dateAx>
        <c:axId val="30769536"/>
        <c:scaling>
          <c:orientation val="minMax"/>
        </c:scaling>
        <c:delete val="1"/>
        <c:axPos val="b"/>
        <c:numFmt formatCode="ge" sourceLinked="1"/>
        <c:majorTickMark val="none"/>
        <c:minorTickMark val="none"/>
        <c:tickLblPos val="none"/>
        <c:crossAx val="30771456"/>
        <c:crosses val="autoZero"/>
        <c:auto val="1"/>
        <c:lblOffset val="100"/>
        <c:baseTimeUnit val="years"/>
      </c:dateAx>
      <c:valAx>
        <c:axId val="3077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6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3525.83</c:v>
                </c:pt>
                <c:pt idx="4">
                  <c:v>2986.67</c:v>
                </c:pt>
              </c:numCache>
            </c:numRef>
          </c:val>
          <c:extLst xmlns:c16r2="http://schemas.microsoft.com/office/drawing/2015/06/chart">
            <c:ext xmlns:c16="http://schemas.microsoft.com/office/drawing/2014/chart" uri="{C3380CC4-5D6E-409C-BE32-E72D297353CC}">
              <c16:uniqueId val="{00000000-17CB-4DC8-8891-6F40A8BBBEB9}"/>
            </c:ext>
          </c:extLst>
        </c:ser>
        <c:dLbls>
          <c:showLegendKey val="0"/>
          <c:showVal val="0"/>
          <c:showCatName val="0"/>
          <c:showSerName val="0"/>
          <c:showPercent val="0"/>
          <c:showBubbleSize val="0"/>
        </c:dLbls>
        <c:gapWidth val="150"/>
        <c:axId val="90915584"/>
        <c:axId val="9091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17CB-4DC8-8891-6F40A8BBBEB9}"/>
            </c:ext>
          </c:extLst>
        </c:ser>
        <c:dLbls>
          <c:showLegendKey val="0"/>
          <c:showVal val="0"/>
          <c:showCatName val="0"/>
          <c:showSerName val="0"/>
          <c:showPercent val="0"/>
          <c:showBubbleSize val="0"/>
        </c:dLbls>
        <c:marker val="1"/>
        <c:smooth val="0"/>
        <c:axId val="90915584"/>
        <c:axId val="90917504"/>
      </c:lineChart>
      <c:dateAx>
        <c:axId val="90915584"/>
        <c:scaling>
          <c:orientation val="minMax"/>
        </c:scaling>
        <c:delete val="1"/>
        <c:axPos val="b"/>
        <c:numFmt formatCode="ge" sourceLinked="1"/>
        <c:majorTickMark val="none"/>
        <c:minorTickMark val="none"/>
        <c:tickLblPos val="none"/>
        <c:crossAx val="90917504"/>
        <c:crosses val="autoZero"/>
        <c:auto val="1"/>
        <c:lblOffset val="100"/>
        <c:baseTimeUnit val="years"/>
      </c:dateAx>
      <c:valAx>
        <c:axId val="9091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1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82.11</c:v>
                </c:pt>
                <c:pt idx="4">
                  <c:v>100</c:v>
                </c:pt>
              </c:numCache>
            </c:numRef>
          </c:val>
          <c:extLst xmlns:c16r2="http://schemas.microsoft.com/office/drawing/2015/06/chart">
            <c:ext xmlns:c16="http://schemas.microsoft.com/office/drawing/2014/chart" uri="{C3380CC4-5D6E-409C-BE32-E72D297353CC}">
              <c16:uniqueId val="{00000000-D417-462A-8B46-D4B20DB8C6E8}"/>
            </c:ext>
          </c:extLst>
        </c:ser>
        <c:dLbls>
          <c:showLegendKey val="0"/>
          <c:showVal val="0"/>
          <c:showCatName val="0"/>
          <c:showSerName val="0"/>
          <c:showPercent val="0"/>
          <c:showBubbleSize val="0"/>
        </c:dLbls>
        <c:gapWidth val="150"/>
        <c:axId val="90948736"/>
        <c:axId val="9095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69.87</c:v>
                </c:pt>
                <c:pt idx="4">
                  <c:v>74.3</c:v>
                </c:pt>
              </c:numCache>
            </c:numRef>
          </c:val>
          <c:smooth val="0"/>
          <c:extLst xmlns:c16r2="http://schemas.microsoft.com/office/drawing/2015/06/chart">
            <c:ext xmlns:c16="http://schemas.microsoft.com/office/drawing/2014/chart" uri="{C3380CC4-5D6E-409C-BE32-E72D297353CC}">
              <c16:uniqueId val="{00000001-D417-462A-8B46-D4B20DB8C6E8}"/>
            </c:ext>
          </c:extLst>
        </c:ser>
        <c:dLbls>
          <c:showLegendKey val="0"/>
          <c:showVal val="0"/>
          <c:showCatName val="0"/>
          <c:showSerName val="0"/>
          <c:showPercent val="0"/>
          <c:showBubbleSize val="0"/>
        </c:dLbls>
        <c:marker val="1"/>
        <c:smooth val="0"/>
        <c:axId val="90948736"/>
        <c:axId val="90950656"/>
      </c:lineChart>
      <c:dateAx>
        <c:axId val="90948736"/>
        <c:scaling>
          <c:orientation val="minMax"/>
        </c:scaling>
        <c:delete val="1"/>
        <c:axPos val="b"/>
        <c:numFmt formatCode="ge" sourceLinked="1"/>
        <c:majorTickMark val="none"/>
        <c:minorTickMark val="none"/>
        <c:tickLblPos val="none"/>
        <c:crossAx val="90950656"/>
        <c:crosses val="autoZero"/>
        <c:auto val="1"/>
        <c:lblOffset val="100"/>
        <c:baseTimeUnit val="years"/>
      </c:dateAx>
      <c:valAx>
        <c:axId val="9095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4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233.2</c:v>
                </c:pt>
                <c:pt idx="4">
                  <c:v>192.49</c:v>
                </c:pt>
              </c:numCache>
            </c:numRef>
          </c:val>
          <c:extLst xmlns:c16r2="http://schemas.microsoft.com/office/drawing/2015/06/chart">
            <c:ext xmlns:c16="http://schemas.microsoft.com/office/drawing/2014/chart" uri="{C3380CC4-5D6E-409C-BE32-E72D297353CC}">
              <c16:uniqueId val="{00000000-161B-4487-9A6D-B4325EA54AD9}"/>
            </c:ext>
          </c:extLst>
        </c:ser>
        <c:dLbls>
          <c:showLegendKey val="0"/>
          <c:showVal val="0"/>
          <c:showCatName val="0"/>
          <c:showSerName val="0"/>
          <c:showPercent val="0"/>
          <c:showBubbleSize val="0"/>
        </c:dLbls>
        <c:gapWidth val="150"/>
        <c:axId val="30870528"/>
        <c:axId val="3088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234.96</c:v>
                </c:pt>
                <c:pt idx="4">
                  <c:v>221.81</c:v>
                </c:pt>
              </c:numCache>
            </c:numRef>
          </c:val>
          <c:smooth val="0"/>
          <c:extLst xmlns:c16r2="http://schemas.microsoft.com/office/drawing/2015/06/chart">
            <c:ext xmlns:c16="http://schemas.microsoft.com/office/drawing/2014/chart" uri="{C3380CC4-5D6E-409C-BE32-E72D297353CC}">
              <c16:uniqueId val="{00000001-161B-4487-9A6D-B4325EA54AD9}"/>
            </c:ext>
          </c:extLst>
        </c:ser>
        <c:dLbls>
          <c:showLegendKey val="0"/>
          <c:showVal val="0"/>
          <c:showCatName val="0"/>
          <c:showSerName val="0"/>
          <c:showPercent val="0"/>
          <c:showBubbleSize val="0"/>
        </c:dLbls>
        <c:marker val="1"/>
        <c:smooth val="0"/>
        <c:axId val="30870528"/>
        <c:axId val="30889088"/>
      </c:lineChart>
      <c:dateAx>
        <c:axId val="30870528"/>
        <c:scaling>
          <c:orientation val="minMax"/>
        </c:scaling>
        <c:delete val="1"/>
        <c:axPos val="b"/>
        <c:numFmt formatCode="ge" sourceLinked="1"/>
        <c:majorTickMark val="none"/>
        <c:minorTickMark val="none"/>
        <c:tickLblPos val="none"/>
        <c:crossAx val="30889088"/>
        <c:crosses val="autoZero"/>
        <c:auto val="1"/>
        <c:lblOffset val="100"/>
        <c:baseTimeUnit val="years"/>
      </c:dateAx>
      <c:valAx>
        <c:axId val="3088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7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長野県　安曇野市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7">
        <f>データ!S6</f>
        <v>98056</v>
      </c>
      <c r="AM8" s="67"/>
      <c r="AN8" s="67"/>
      <c r="AO8" s="67"/>
      <c r="AP8" s="67"/>
      <c r="AQ8" s="67"/>
      <c r="AR8" s="67"/>
      <c r="AS8" s="67"/>
      <c r="AT8" s="66">
        <f>データ!T6</f>
        <v>331.78</v>
      </c>
      <c r="AU8" s="66"/>
      <c r="AV8" s="66"/>
      <c r="AW8" s="66"/>
      <c r="AX8" s="66"/>
      <c r="AY8" s="66"/>
      <c r="AZ8" s="66"/>
      <c r="BA8" s="66"/>
      <c r="BB8" s="66">
        <f>データ!U6</f>
        <v>295.55</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45.22</v>
      </c>
      <c r="J10" s="66"/>
      <c r="K10" s="66"/>
      <c r="L10" s="66"/>
      <c r="M10" s="66"/>
      <c r="N10" s="66"/>
      <c r="O10" s="66"/>
      <c r="P10" s="66">
        <f>データ!P6</f>
        <v>7.91</v>
      </c>
      <c r="Q10" s="66"/>
      <c r="R10" s="66"/>
      <c r="S10" s="66"/>
      <c r="T10" s="66"/>
      <c r="U10" s="66"/>
      <c r="V10" s="66"/>
      <c r="W10" s="66">
        <f>データ!Q6</f>
        <v>98.36</v>
      </c>
      <c r="X10" s="66"/>
      <c r="Y10" s="66"/>
      <c r="Z10" s="66"/>
      <c r="AA10" s="66"/>
      <c r="AB10" s="66"/>
      <c r="AC10" s="66"/>
      <c r="AD10" s="67">
        <f>データ!R6</f>
        <v>3888</v>
      </c>
      <c r="AE10" s="67"/>
      <c r="AF10" s="67"/>
      <c r="AG10" s="67"/>
      <c r="AH10" s="67"/>
      <c r="AI10" s="67"/>
      <c r="AJ10" s="67"/>
      <c r="AK10" s="2"/>
      <c r="AL10" s="67">
        <f>データ!V6</f>
        <v>7753</v>
      </c>
      <c r="AM10" s="67"/>
      <c r="AN10" s="67"/>
      <c r="AO10" s="67"/>
      <c r="AP10" s="67"/>
      <c r="AQ10" s="67"/>
      <c r="AR10" s="67"/>
      <c r="AS10" s="67"/>
      <c r="AT10" s="66">
        <f>データ!W6</f>
        <v>3.37</v>
      </c>
      <c r="AU10" s="66"/>
      <c r="AV10" s="66"/>
      <c r="AW10" s="66"/>
      <c r="AX10" s="66"/>
      <c r="AY10" s="66"/>
      <c r="AZ10" s="66"/>
      <c r="BA10" s="66"/>
      <c r="BB10" s="66">
        <f>データ!X6</f>
        <v>2300.59</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120</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rsCv0qSoTvGyWEfNNJ2c/YmFrGE6mgxGTd3WOPuPd2C6zHKSq4aMmFoY6CKBypVRcyT/RLZgWtE0NXLn853ADw==" saltValue="cDASRi3LwftPT+u+dPesT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202207</v>
      </c>
      <c r="D6" s="33">
        <f t="shared" si="3"/>
        <v>46</v>
      </c>
      <c r="E6" s="33">
        <f t="shared" si="3"/>
        <v>17</v>
      </c>
      <c r="F6" s="33">
        <f t="shared" si="3"/>
        <v>4</v>
      </c>
      <c r="G6" s="33">
        <f t="shared" si="3"/>
        <v>0</v>
      </c>
      <c r="H6" s="33" t="str">
        <f t="shared" si="3"/>
        <v>長野県　安曇野市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45.22</v>
      </c>
      <c r="P6" s="34">
        <f t="shared" si="3"/>
        <v>7.91</v>
      </c>
      <c r="Q6" s="34">
        <f t="shared" si="3"/>
        <v>98.36</v>
      </c>
      <c r="R6" s="34">
        <f t="shared" si="3"/>
        <v>3888</v>
      </c>
      <c r="S6" s="34">
        <f t="shared" si="3"/>
        <v>98056</v>
      </c>
      <c r="T6" s="34">
        <f t="shared" si="3"/>
        <v>331.78</v>
      </c>
      <c r="U6" s="34">
        <f t="shared" si="3"/>
        <v>295.55</v>
      </c>
      <c r="V6" s="34">
        <f t="shared" si="3"/>
        <v>7753</v>
      </c>
      <c r="W6" s="34">
        <f t="shared" si="3"/>
        <v>3.37</v>
      </c>
      <c r="X6" s="34">
        <f t="shared" si="3"/>
        <v>2300.59</v>
      </c>
      <c r="Y6" s="35" t="str">
        <f>IF(Y7="",NA(),Y7)</f>
        <v>-</v>
      </c>
      <c r="Z6" s="35" t="str">
        <f t="shared" ref="Z6:AH6" si="4">IF(Z7="",NA(),Z7)</f>
        <v>-</v>
      </c>
      <c r="AA6" s="35" t="str">
        <f t="shared" si="4"/>
        <v>-</v>
      </c>
      <c r="AB6" s="35">
        <f t="shared" si="4"/>
        <v>120.32</v>
      </c>
      <c r="AC6" s="35">
        <f t="shared" si="4"/>
        <v>127.3</v>
      </c>
      <c r="AD6" s="35" t="str">
        <f t="shared" si="4"/>
        <v>-</v>
      </c>
      <c r="AE6" s="35" t="str">
        <f t="shared" si="4"/>
        <v>-</v>
      </c>
      <c r="AF6" s="35" t="str">
        <f t="shared" si="4"/>
        <v>-</v>
      </c>
      <c r="AG6" s="35">
        <f t="shared" si="4"/>
        <v>100.85</v>
      </c>
      <c r="AH6" s="35">
        <f t="shared" si="4"/>
        <v>102.13</v>
      </c>
      <c r="AI6" s="34" t="str">
        <f>IF(AI7="","",IF(AI7="-","【-】","【"&amp;SUBSTITUTE(TEXT(AI7,"#,##0.00"),"-","△")&amp;"】"))</f>
        <v>【102.38】</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110.77</v>
      </c>
      <c r="AS6" s="35">
        <f t="shared" si="5"/>
        <v>109.51</v>
      </c>
      <c r="AT6" s="34" t="str">
        <f>IF(AT7="","",IF(AT7="-","【-】","【"&amp;SUBSTITUTE(TEXT(AT7,"#,##0.00"),"-","△")&amp;"】"))</f>
        <v>【102.97】</v>
      </c>
      <c r="AU6" s="35" t="str">
        <f>IF(AU7="",NA(),AU7)</f>
        <v>-</v>
      </c>
      <c r="AV6" s="35" t="str">
        <f t="shared" ref="AV6:BD6" si="6">IF(AV7="",NA(),AV7)</f>
        <v>-</v>
      </c>
      <c r="AW6" s="35" t="str">
        <f t="shared" si="6"/>
        <v>-</v>
      </c>
      <c r="AX6" s="35">
        <f t="shared" si="6"/>
        <v>117.7</v>
      </c>
      <c r="AY6" s="35">
        <f t="shared" si="6"/>
        <v>124.11</v>
      </c>
      <c r="AZ6" s="35" t="str">
        <f t="shared" si="6"/>
        <v>-</v>
      </c>
      <c r="BA6" s="35" t="str">
        <f t="shared" si="6"/>
        <v>-</v>
      </c>
      <c r="BB6" s="35" t="str">
        <f t="shared" si="6"/>
        <v>-</v>
      </c>
      <c r="BC6" s="35">
        <f t="shared" si="6"/>
        <v>46.78</v>
      </c>
      <c r="BD6" s="35">
        <f t="shared" si="6"/>
        <v>47.44</v>
      </c>
      <c r="BE6" s="34" t="str">
        <f>IF(BE7="","",IF(BE7="-","【-】","【"&amp;SUBSTITUTE(TEXT(BE7,"#,##0.00"),"-","△")&amp;"】"))</f>
        <v>【54.73】</v>
      </c>
      <c r="BF6" s="35" t="str">
        <f>IF(BF7="",NA(),BF7)</f>
        <v>-</v>
      </c>
      <c r="BG6" s="35" t="str">
        <f t="shared" ref="BG6:BO6" si="7">IF(BG7="",NA(),BG7)</f>
        <v>-</v>
      </c>
      <c r="BH6" s="35" t="str">
        <f t="shared" si="7"/>
        <v>-</v>
      </c>
      <c r="BI6" s="35">
        <f t="shared" si="7"/>
        <v>3525.83</v>
      </c>
      <c r="BJ6" s="35">
        <f t="shared" si="7"/>
        <v>2986.67</v>
      </c>
      <c r="BK6" s="35" t="str">
        <f t="shared" si="7"/>
        <v>-</v>
      </c>
      <c r="BL6" s="35" t="str">
        <f t="shared" si="7"/>
        <v>-</v>
      </c>
      <c r="BM6" s="35" t="str">
        <f t="shared" si="7"/>
        <v>-</v>
      </c>
      <c r="BN6" s="35">
        <f t="shared" si="7"/>
        <v>1298.9100000000001</v>
      </c>
      <c r="BO6" s="35">
        <f t="shared" si="7"/>
        <v>1243.71</v>
      </c>
      <c r="BP6" s="34" t="str">
        <f>IF(BP7="","",IF(BP7="-","【-】","【"&amp;SUBSTITUTE(TEXT(BP7,"#,##0.00"),"-","△")&amp;"】"))</f>
        <v>【1,225.44】</v>
      </c>
      <c r="BQ6" s="35" t="str">
        <f>IF(BQ7="",NA(),BQ7)</f>
        <v>-</v>
      </c>
      <c r="BR6" s="35" t="str">
        <f t="shared" ref="BR6:BZ6" si="8">IF(BR7="",NA(),BR7)</f>
        <v>-</v>
      </c>
      <c r="BS6" s="35" t="str">
        <f t="shared" si="8"/>
        <v>-</v>
      </c>
      <c r="BT6" s="35">
        <f t="shared" si="8"/>
        <v>82.11</v>
      </c>
      <c r="BU6" s="35">
        <f t="shared" si="8"/>
        <v>100</v>
      </c>
      <c r="BV6" s="35" t="str">
        <f t="shared" si="8"/>
        <v>-</v>
      </c>
      <c r="BW6" s="35" t="str">
        <f t="shared" si="8"/>
        <v>-</v>
      </c>
      <c r="BX6" s="35" t="str">
        <f t="shared" si="8"/>
        <v>-</v>
      </c>
      <c r="BY6" s="35">
        <f t="shared" si="8"/>
        <v>69.87</v>
      </c>
      <c r="BZ6" s="35">
        <f t="shared" si="8"/>
        <v>74.3</v>
      </c>
      <c r="CA6" s="34" t="str">
        <f>IF(CA7="","",IF(CA7="-","【-】","【"&amp;SUBSTITUTE(TEXT(CA7,"#,##0.00"),"-","△")&amp;"】"))</f>
        <v>【75.58】</v>
      </c>
      <c r="CB6" s="35" t="str">
        <f>IF(CB7="",NA(),CB7)</f>
        <v>-</v>
      </c>
      <c r="CC6" s="35" t="str">
        <f t="shared" ref="CC6:CK6" si="9">IF(CC7="",NA(),CC7)</f>
        <v>-</v>
      </c>
      <c r="CD6" s="35" t="str">
        <f t="shared" si="9"/>
        <v>-</v>
      </c>
      <c r="CE6" s="35">
        <f t="shared" si="9"/>
        <v>233.2</v>
      </c>
      <c r="CF6" s="35">
        <f t="shared" si="9"/>
        <v>192.49</v>
      </c>
      <c r="CG6" s="35" t="str">
        <f t="shared" si="9"/>
        <v>-</v>
      </c>
      <c r="CH6" s="35" t="str">
        <f t="shared" si="9"/>
        <v>-</v>
      </c>
      <c r="CI6" s="35" t="str">
        <f t="shared" si="9"/>
        <v>-</v>
      </c>
      <c r="CJ6" s="35">
        <f t="shared" si="9"/>
        <v>234.96</v>
      </c>
      <c r="CK6" s="35">
        <f t="shared" si="9"/>
        <v>221.81</v>
      </c>
      <c r="CL6" s="34" t="str">
        <f>IF(CL7="","",IF(CL7="-","【-】","【"&amp;SUBSTITUTE(TEXT(CL7,"#,##0.00"),"-","△")&amp;"】"))</f>
        <v>【215.23】</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42.9</v>
      </c>
      <c r="CV6" s="35">
        <f t="shared" si="10"/>
        <v>43.36</v>
      </c>
      <c r="CW6" s="34" t="str">
        <f>IF(CW7="","",IF(CW7="-","【-】","【"&amp;SUBSTITUTE(TEXT(CW7,"#,##0.00"),"-","△")&amp;"】"))</f>
        <v>【42.66】</v>
      </c>
      <c r="CX6" s="35" t="str">
        <f>IF(CX7="",NA(),CX7)</f>
        <v>-</v>
      </c>
      <c r="CY6" s="35" t="str">
        <f t="shared" ref="CY6:DG6" si="11">IF(CY7="",NA(),CY7)</f>
        <v>-</v>
      </c>
      <c r="CZ6" s="35" t="str">
        <f t="shared" si="11"/>
        <v>-</v>
      </c>
      <c r="DA6" s="35">
        <f t="shared" si="11"/>
        <v>64.38</v>
      </c>
      <c r="DB6" s="35">
        <f t="shared" si="11"/>
        <v>53.67</v>
      </c>
      <c r="DC6" s="35" t="str">
        <f t="shared" si="11"/>
        <v>-</v>
      </c>
      <c r="DD6" s="35" t="str">
        <f t="shared" si="11"/>
        <v>-</v>
      </c>
      <c r="DE6" s="35" t="str">
        <f t="shared" si="11"/>
        <v>-</v>
      </c>
      <c r="DF6" s="35">
        <f t="shared" si="11"/>
        <v>83.5</v>
      </c>
      <c r="DG6" s="35">
        <f t="shared" si="11"/>
        <v>83.06</v>
      </c>
      <c r="DH6" s="34" t="str">
        <f>IF(DH7="","",IF(DH7="-","【-】","【"&amp;SUBSTITUTE(TEXT(DH7,"#,##0.00"),"-","△")&amp;"】"))</f>
        <v>【82.67】</v>
      </c>
      <c r="DI6" s="35" t="str">
        <f>IF(DI7="",NA(),DI7)</f>
        <v>-</v>
      </c>
      <c r="DJ6" s="35" t="str">
        <f t="shared" ref="DJ6:DR6" si="12">IF(DJ7="",NA(),DJ7)</f>
        <v>-</v>
      </c>
      <c r="DK6" s="35" t="str">
        <f t="shared" si="12"/>
        <v>-</v>
      </c>
      <c r="DL6" s="35">
        <f t="shared" si="12"/>
        <v>2.48</v>
      </c>
      <c r="DM6" s="35">
        <f t="shared" si="12"/>
        <v>4.92</v>
      </c>
      <c r="DN6" s="35" t="str">
        <f t="shared" si="12"/>
        <v>-</v>
      </c>
      <c r="DO6" s="35" t="str">
        <f t="shared" si="12"/>
        <v>-</v>
      </c>
      <c r="DP6" s="35" t="str">
        <f t="shared" si="12"/>
        <v>-</v>
      </c>
      <c r="DQ6" s="35">
        <f t="shared" si="12"/>
        <v>22.77</v>
      </c>
      <c r="DR6" s="35">
        <f t="shared" si="12"/>
        <v>23.93</v>
      </c>
      <c r="DS6" s="34" t="str">
        <f>IF(DS7="","",IF(DS7="-","【-】","【"&amp;SUBSTITUTE(TEXT(DS7,"#,##0.00"),"-","△")&amp;"】"))</f>
        <v>【24.65】</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5">
        <f t="shared" si="14"/>
        <v>0.83</v>
      </c>
      <c r="EI6" s="35">
        <f t="shared" si="14"/>
        <v>2.0499999999999998</v>
      </c>
      <c r="EJ6" s="35" t="str">
        <f t="shared" si="14"/>
        <v>-</v>
      </c>
      <c r="EK6" s="35" t="str">
        <f t="shared" si="14"/>
        <v>-</v>
      </c>
      <c r="EL6" s="35" t="str">
        <f t="shared" si="14"/>
        <v>-</v>
      </c>
      <c r="EM6" s="35">
        <f t="shared" si="14"/>
        <v>0.09</v>
      </c>
      <c r="EN6" s="35">
        <f t="shared" si="14"/>
        <v>0.09</v>
      </c>
      <c r="EO6" s="34" t="str">
        <f>IF(EO7="","",IF(EO7="-","【-】","【"&amp;SUBSTITUTE(TEXT(EO7,"#,##0.00"),"-","△")&amp;"】"))</f>
        <v>【0.10】</v>
      </c>
    </row>
    <row r="7" spans="1:148" s="36" customFormat="1" x14ac:dyDescent="0.15">
      <c r="A7" s="28"/>
      <c r="B7" s="37">
        <v>2017</v>
      </c>
      <c r="C7" s="37">
        <v>202207</v>
      </c>
      <c r="D7" s="37">
        <v>46</v>
      </c>
      <c r="E7" s="37">
        <v>17</v>
      </c>
      <c r="F7" s="37">
        <v>4</v>
      </c>
      <c r="G7" s="37">
        <v>0</v>
      </c>
      <c r="H7" s="37" t="s">
        <v>108</v>
      </c>
      <c r="I7" s="37" t="s">
        <v>109</v>
      </c>
      <c r="J7" s="37" t="s">
        <v>110</v>
      </c>
      <c r="K7" s="37" t="s">
        <v>111</v>
      </c>
      <c r="L7" s="37" t="s">
        <v>112</v>
      </c>
      <c r="M7" s="37" t="s">
        <v>113</v>
      </c>
      <c r="N7" s="38" t="s">
        <v>114</v>
      </c>
      <c r="O7" s="38">
        <v>45.22</v>
      </c>
      <c r="P7" s="38">
        <v>7.91</v>
      </c>
      <c r="Q7" s="38">
        <v>98.36</v>
      </c>
      <c r="R7" s="38">
        <v>3888</v>
      </c>
      <c r="S7" s="38">
        <v>98056</v>
      </c>
      <c r="T7" s="38">
        <v>331.78</v>
      </c>
      <c r="U7" s="38">
        <v>295.55</v>
      </c>
      <c r="V7" s="38">
        <v>7753</v>
      </c>
      <c r="W7" s="38">
        <v>3.37</v>
      </c>
      <c r="X7" s="38">
        <v>2300.59</v>
      </c>
      <c r="Y7" s="38" t="s">
        <v>114</v>
      </c>
      <c r="Z7" s="38" t="s">
        <v>114</v>
      </c>
      <c r="AA7" s="38" t="s">
        <v>114</v>
      </c>
      <c r="AB7" s="38">
        <v>120.32</v>
      </c>
      <c r="AC7" s="38">
        <v>127.3</v>
      </c>
      <c r="AD7" s="38" t="s">
        <v>114</v>
      </c>
      <c r="AE7" s="38" t="s">
        <v>114</v>
      </c>
      <c r="AF7" s="38" t="s">
        <v>114</v>
      </c>
      <c r="AG7" s="38">
        <v>100.85</v>
      </c>
      <c r="AH7" s="38">
        <v>102.13</v>
      </c>
      <c r="AI7" s="38">
        <v>102.38</v>
      </c>
      <c r="AJ7" s="38" t="s">
        <v>114</v>
      </c>
      <c r="AK7" s="38" t="s">
        <v>114</v>
      </c>
      <c r="AL7" s="38" t="s">
        <v>114</v>
      </c>
      <c r="AM7" s="38">
        <v>0</v>
      </c>
      <c r="AN7" s="38">
        <v>0</v>
      </c>
      <c r="AO7" s="38" t="s">
        <v>114</v>
      </c>
      <c r="AP7" s="38" t="s">
        <v>114</v>
      </c>
      <c r="AQ7" s="38" t="s">
        <v>114</v>
      </c>
      <c r="AR7" s="38">
        <v>110.77</v>
      </c>
      <c r="AS7" s="38">
        <v>109.51</v>
      </c>
      <c r="AT7" s="38">
        <v>102.97</v>
      </c>
      <c r="AU7" s="38" t="s">
        <v>114</v>
      </c>
      <c r="AV7" s="38" t="s">
        <v>114</v>
      </c>
      <c r="AW7" s="38" t="s">
        <v>114</v>
      </c>
      <c r="AX7" s="38">
        <v>117.7</v>
      </c>
      <c r="AY7" s="38">
        <v>124.11</v>
      </c>
      <c r="AZ7" s="38" t="s">
        <v>114</v>
      </c>
      <c r="BA7" s="38" t="s">
        <v>114</v>
      </c>
      <c r="BB7" s="38" t="s">
        <v>114</v>
      </c>
      <c r="BC7" s="38">
        <v>46.78</v>
      </c>
      <c r="BD7" s="38">
        <v>47.44</v>
      </c>
      <c r="BE7" s="38">
        <v>54.73</v>
      </c>
      <c r="BF7" s="38" t="s">
        <v>114</v>
      </c>
      <c r="BG7" s="38" t="s">
        <v>114</v>
      </c>
      <c r="BH7" s="38" t="s">
        <v>114</v>
      </c>
      <c r="BI7" s="38">
        <v>3525.83</v>
      </c>
      <c r="BJ7" s="38">
        <v>2986.67</v>
      </c>
      <c r="BK7" s="38" t="s">
        <v>114</v>
      </c>
      <c r="BL7" s="38" t="s">
        <v>114</v>
      </c>
      <c r="BM7" s="38" t="s">
        <v>114</v>
      </c>
      <c r="BN7" s="38">
        <v>1298.9100000000001</v>
      </c>
      <c r="BO7" s="38">
        <v>1243.71</v>
      </c>
      <c r="BP7" s="38">
        <v>1225.44</v>
      </c>
      <c r="BQ7" s="38" t="s">
        <v>114</v>
      </c>
      <c r="BR7" s="38" t="s">
        <v>114</v>
      </c>
      <c r="BS7" s="38" t="s">
        <v>114</v>
      </c>
      <c r="BT7" s="38">
        <v>82.11</v>
      </c>
      <c r="BU7" s="38">
        <v>100</v>
      </c>
      <c r="BV7" s="38" t="s">
        <v>114</v>
      </c>
      <c r="BW7" s="38" t="s">
        <v>114</v>
      </c>
      <c r="BX7" s="38" t="s">
        <v>114</v>
      </c>
      <c r="BY7" s="38">
        <v>69.87</v>
      </c>
      <c r="BZ7" s="38">
        <v>74.3</v>
      </c>
      <c r="CA7" s="38">
        <v>75.58</v>
      </c>
      <c r="CB7" s="38" t="s">
        <v>114</v>
      </c>
      <c r="CC7" s="38" t="s">
        <v>114</v>
      </c>
      <c r="CD7" s="38" t="s">
        <v>114</v>
      </c>
      <c r="CE7" s="38">
        <v>233.2</v>
      </c>
      <c r="CF7" s="38">
        <v>192.49</v>
      </c>
      <c r="CG7" s="38" t="s">
        <v>114</v>
      </c>
      <c r="CH7" s="38" t="s">
        <v>114</v>
      </c>
      <c r="CI7" s="38" t="s">
        <v>114</v>
      </c>
      <c r="CJ7" s="38">
        <v>234.96</v>
      </c>
      <c r="CK7" s="38">
        <v>221.81</v>
      </c>
      <c r="CL7" s="38">
        <v>215.23</v>
      </c>
      <c r="CM7" s="38" t="s">
        <v>114</v>
      </c>
      <c r="CN7" s="38" t="s">
        <v>114</v>
      </c>
      <c r="CO7" s="38" t="s">
        <v>114</v>
      </c>
      <c r="CP7" s="38" t="s">
        <v>114</v>
      </c>
      <c r="CQ7" s="38" t="s">
        <v>114</v>
      </c>
      <c r="CR7" s="38" t="s">
        <v>114</v>
      </c>
      <c r="CS7" s="38" t="s">
        <v>114</v>
      </c>
      <c r="CT7" s="38" t="s">
        <v>114</v>
      </c>
      <c r="CU7" s="38">
        <v>42.9</v>
      </c>
      <c r="CV7" s="38">
        <v>43.36</v>
      </c>
      <c r="CW7" s="38">
        <v>42.66</v>
      </c>
      <c r="CX7" s="38" t="s">
        <v>114</v>
      </c>
      <c r="CY7" s="38" t="s">
        <v>114</v>
      </c>
      <c r="CZ7" s="38" t="s">
        <v>114</v>
      </c>
      <c r="DA7" s="38">
        <v>64.38</v>
      </c>
      <c r="DB7" s="38">
        <v>53.67</v>
      </c>
      <c r="DC7" s="38" t="s">
        <v>114</v>
      </c>
      <c r="DD7" s="38" t="s">
        <v>114</v>
      </c>
      <c r="DE7" s="38" t="s">
        <v>114</v>
      </c>
      <c r="DF7" s="38">
        <v>83.5</v>
      </c>
      <c r="DG7" s="38">
        <v>83.06</v>
      </c>
      <c r="DH7" s="38">
        <v>82.67</v>
      </c>
      <c r="DI7" s="38" t="s">
        <v>114</v>
      </c>
      <c r="DJ7" s="38" t="s">
        <v>114</v>
      </c>
      <c r="DK7" s="38" t="s">
        <v>114</v>
      </c>
      <c r="DL7" s="38">
        <v>2.48</v>
      </c>
      <c r="DM7" s="38">
        <v>4.92</v>
      </c>
      <c r="DN7" s="38" t="s">
        <v>114</v>
      </c>
      <c r="DO7" s="38" t="s">
        <v>114</v>
      </c>
      <c r="DP7" s="38" t="s">
        <v>114</v>
      </c>
      <c r="DQ7" s="38">
        <v>22.77</v>
      </c>
      <c r="DR7" s="38">
        <v>23.93</v>
      </c>
      <c r="DS7" s="38">
        <v>24.65</v>
      </c>
      <c r="DT7" s="38" t="s">
        <v>114</v>
      </c>
      <c r="DU7" s="38" t="s">
        <v>114</v>
      </c>
      <c r="DV7" s="38" t="s">
        <v>114</v>
      </c>
      <c r="DW7" s="38">
        <v>0</v>
      </c>
      <c r="DX7" s="38">
        <v>0</v>
      </c>
      <c r="DY7" s="38" t="s">
        <v>114</v>
      </c>
      <c r="DZ7" s="38" t="s">
        <v>114</v>
      </c>
      <c r="EA7" s="38" t="s">
        <v>114</v>
      </c>
      <c r="EB7" s="38">
        <v>0</v>
      </c>
      <c r="EC7" s="38">
        <v>0</v>
      </c>
      <c r="ED7" s="38">
        <v>0</v>
      </c>
      <c r="EE7" s="38" t="s">
        <v>114</v>
      </c>
      <c r="EF7" s="38" t="s">
        <v>114</v>
      </c>
      <c r="EG7" s="38" t="s">
        <v>114</v>
      </c>
      <c r="EH7" s="38">
        <v>0.83</v>
      </c>
      <c r="EI7" s="38">
        <v>2.0499999999999998</v>
      </c>
      <c r="EJ7" s="38" t="s">
        <v>114</v>
      </c>
      <c r="EK7" s="38" t="s">
        <v>114</v>
      </c>
      <c r="EL7" s="38" t="s">
        <v>114</v>
      </c>
      <c r="EM7" s="38">
        <v>0.09</v>
      </c>
      <c r="EN7" s="38">
        <v>0.09</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2019-02-06T06:38:19Z</cp:lastPrinted>
  <dcterms:created xsi:type="dcterms:W3CDTF">2018-12-03T08:53:07Z</dcterms:created>
  <dcterms:modified xsi:type="dcterms:W3CDTF">2019-02-20T12:45:02Z</dcterms:modified>
  <cp:category/>
</cp:coreProperties>
</file>