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sZ6WMtIoir6nKum3S0HdhWHgHyTH4cKoWLrUzZR0kvs+rsmZNxpyx5IRmprxzl9I2s/HPRUVuQvRlYc3L/WlQ==" workbookSaltValue="n2rR42JRzLtqCc85IJXoE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<sst xmlns="http://schemas.openxmlformats.org/spreadsheetml/2006/main" count="232" uniqueCount="119">
  <si>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</si>
  <si>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</si>
  <si>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</si>
  <si>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</si>
  <si>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</si>
  <si>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</si>
  <si>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</si>
  <si>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</si>
  <si>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</si>
  <si>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</si>
  <si>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</si>
  <si>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</si>
  <si>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</si>
  <si>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</si>
  <si>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</si>
  <si>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</si>
  <si>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</si>
  <si>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</si>
  <si>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</si>
  <si>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</si>
  <si>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</si>
  <si>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</si>
  <si>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</si>
  <si>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</si>
  <si>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</si>
  <si>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</si>
  <si>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</si>
  <si>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</si>
  <si>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</si>
  <si>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</si>
  <si>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</si>
  <si>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</si>
  <si>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</si>
  <si>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</si>
  <si>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</si>
  <si>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</si>
  <si>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</si>
  <si>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</si>
  <si>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</si>
  <si>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</si>
  <si>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</si>
  <si>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</si>
  <si>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</si>
  <si>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</si>
  <si>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</si>
  <si>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</si>
  <si>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</si>
  <si>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</si>
  <si>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</si>
  <si>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</si>
  <si>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</si>
  <si>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</si>
  <si>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</si>
  <si>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</si>
  <si>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</si>
  <si>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</si>
  <si>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</si>
  <si>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</si>
  <si>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</si>
  <si>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</si>
  <si>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</si>
  <si>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</si>
  <si>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</si>
  <si>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</si>
  <si>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</si>
  <si>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</si>
  <si>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</si>
  <si>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</si>
  <si>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</si>
  <si>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</si>
  <si>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</si>
  <si>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</si>
  <si>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</si>
  <si>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</si>
  <si>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</si>
  <si>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</si>
  <si>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</si>
  <si>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</si>
  <si>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</si>
  <si>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</si>
  <si>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</si>
  <si>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</si>
  <si>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</si>
  <si>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</si>
  <si>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</si>
  <si>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</si>
  <si>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</si>
  <si>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</si>
  <si>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</si>
  <si>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</si>
  <si>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</si>
  <si>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</si>
  <si>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</si>
  <si>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</si>
  <si>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</si>
  <si>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</si>
  <si>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</si>
  <si>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</si>
  <si>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</si>
  <si>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</si>
  <si>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</si>
  <si>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</si>
  <si>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</si>
  <si>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</si>
  <si>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安曇野市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</si>
  <si>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</si>
  <si>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</si>
  <si>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</si>
  <si>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</si>
  <si>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</si>
  <si>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</si>
  <si>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</si>
  <si>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</si>
  <si>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</si>
  <si>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</si>
  <si>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</si>
  <si>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管路経年化率は平均値より低いが、経年劣化した管が漏水の原因にもなっているため、「安曇野市水道ビジョン」で推進する管路の更新を計画的に行う。
　また、有形固定資産減価償却率も年々上昇傾向にあるため、管路以外の固定資産も計画的に更新していく。</t>
    <rPh sb="1" eb="3">
      <t>カンロ</t>
    </rPh>
    <rPh sb="3" eb="6">
      <t>ケイネンカ</t>
    </rPh>
    <rPh sb="6" eb="7">
      <t>リツ</t>
    </rPh>
    <rPh sb="8" eb="10">
      <t>ヘイキン</t>
    </rPh>
    <rPh sb="13" eb="14">
      <t>ヒク</t>
    </rPh>
    <rPh sb="75" eb="77">
      <t>ユウケイ</t>
    </rPh>
    <rPh sb="77" eb="79">
      <t>コテイ</t>
    </rPh>
    <rPh sb="79" eb="81">
      <t>シサン</t>
    </rPh>
    <rPh sb="81" eb="83">
      <t>ゲンカ</t>
    </rPh>
    <rPh sb="83" eb="85">
      <t>ショウキャク</t>
    </rPh>
    <rPh sb="85" eb="86">
      <t>リツ</t>
    </rPh>
    <rPh sb="87" eb="89">
      <t>ネンネン</t>
    </rPh>
    <rPh sb="89" eb="93">
      <t>ジョウショウケイコウ</t>
    </rPh>
    <rPh sb="99" eb="101">
      <t>カンロ</t>
    </rPh>
    <rPh sb="101" eb="103">
      <t>イガイ</t>
    </rPh>
    <rPh sb="104" eb="106">
      <t>コテイ</t>
    </rPh>
    <rPh sb="106" eb="108">
      <t>シサン</t>
    </rPh>
    <rPh sb="109" eb="112">
      <t>ケイカクテキ</t>
    </rPh>
    <rPh sb="113" eb="115">
      <t>コウシン</t>
    </rPh>
    <phoneticPr fontId="4"/>
  </si>
  <si>
    <t>　安曇野市では、平成28年度に安定した事業経営と水道水の安定供給を目指した中長期計画「安曇野市水道ビジョン」を策定した。主な計画事業は、有収率向上のための漏水対策の推進、投資計画に基づく老朽管の更新及び施設の耐震化などである。現在の健全な経営状況を今後も継続するために、ビジョンに基づきこれらの事業を実施していく。</t>
    <rPh sb="15" eb="17">
      <t>アンテイ</t>
    </rPh>
    <rPh sb="24" eb="27">
      <t>スイドウスイ</t>
    </rPh>
    <rPh sb="28" eb="30">
      <t>アンテイ</t>
    </rPh>
    <rPh sb="30" eb="32">
      <t>キョウキュウ</t>
    </rPh>
    <rPh sb="33" eb="35">
      <t>メザ</t>
    </rPh>
    <phoneticPr fontId="4"/>
  </si>
  <si>
    <t>　経常収支比率、流動比率が良好な数値であり、健全な経営状況にある。経常収支比率及び料金回収率は、平均値を上回っており営業費用の削減や徴収努力により、向上している。企業債残高対給水収益比率は、新規借り入れを行わないため、低下している。
　施設利用率は平均値を上回っており施設の効率的な利用ができている。本年は、事業認可の変更時に適切な配水能力に改めたことにより、大きく上昇している。しかし、施設利用率が平均値より高い一方で有収率が平均値より低いため、効率性に課題がある。対策として平成27年度より有収率の低い地域から漏水調査を本格的に行い、その結果から漏水管の修理や老朽管布設替工事を実施し、有収率の向上を図っている。
　また、給水原価は平均値より低い値を保っているが、有収水量の減少が見込まれるため、今後も費用削減に取り組み効率的な経営を目指す。</t>
    <rPh sb="33" eb="39">
      <t>ケイジョウシュウシヒリツ</t>
    </rPh>
    <rPh sb="39" eb="40">
      <t>オヨ</t>
    </rPh>
    <rPh sb="41" eb="43">
      <t>リョウキン</t>
    </rPh>
    <rPh sb="43" eb="45">
      <t>カイシュウ</t>
    </rPh>
    <rPh sb="45" eb="46">
      <t>リツ</t>
    </rPh>
    <rPh sb="48" eb="51">
      <t>ヘイキンチ</t>
    </rPh>
    <rPh sb="52" eb="54">
      <t>ウワマワ</t>
    </rPh>
    <rPh sb="58" eb="60">
      <t>エイギョウ</t>
    </rPh>
    <rPh sb="60" eb="62">
      <t>ヒヨウ</t>
    </rPh>
    <rPh sb="63" eb="65">
      <t>サクゲン</t>
    </rPh>
    <rPh sb="66" eb="68">
      <t>チョウシュウ</t>
    </rPh>
    <rPh sb="68" eb="70">
      <t>ドリョク</t>
    </rPh>
    <rPh sb="74" eb="76">
      <t>コウジョウ</t>
    </rPh>
    <rPh sb="81" eb="83">
      <t>キギョウ</t>
    </rPh>
    <rPh sb="83" eb="84">
      <t>サイ</t>
    </rPh>
    <rPh sb="84" eb="93">
      <t>ザンダカタイキュウスイシュウエキヒリツ</t>
    </rPh>
    <rPh sb="95" eb="98">
      <t>シンキカ</t>
    </rPh>
    <rPh sb="99" eb="100">
      <t>イ</t>
    </rPh>
    <rPh sb="102" eb="103">
      <t>オコナ</t>
    </rPh>
    <rPh sb="109" eb="111">
      <t>テイカ</t>
    </rPh>
    <rPh sb="118" eb="120">
      <t>シセツ</t>
    </rPh>
    <rPh sb="120" eb="123">
      <t>リヨウリツ</t>
    </rPh>
    <rPh sb="124" eb="126">
      <t>ヘイキン</t>
    </rPh>
    <rPh sb="126" eb="127">
      <t>チ</t>
    </rPh>
    <rPh sb="128" eb="130">
      <t>ウワマワ</t>
    </rPh>
    <rPh sb="134" eb="136">
      <t>シセツ</t>
    </rPh>
    <rPh sb="137" eb="139">
      <t>コウリツ</t>
    </rPh>
    <rPh sb="139" eb="140">
      <t>テキ</t>
    </rPh>
    <rPh sb="141" eb="143">
      <t>リヨウ</t>
    </rPh>
    <rPh sb="150" eb="152">
      <t>ホンネン</t>
    </rPh>
    <rPh sb="154" eb="156">
      <t>ジギョウ</t>
    </rPh>
    <rPh sb="156" eb="158">
      <t>ニンカ</t>
    </rPh>
    <rPh sb="159" eb="161">
      <t>ヘンコウ</t>
    </rPh>
    <rPh sb="161" eb="162">
      <t>ジ</t>
    </rPh>
    <rPh sb="163" eb="165">
      <t>テキセツ</t>
    </rPh>
    <rPh sb="166" eb="168">
      <t>ハイスイ</t>
    </rPh>
    <rPh sb="168" eb="170">
      <t>ノウリョク</t>
    </rPh>
    <rPh sb="171" eb="172">
      <t>アラタ</t>
    </rPh>
    <rPh sb="180" eb="181">
      <t>オオ</t>
    </rPh>
    <rPh sb="183" eb="185">
      <t>ジョウショウ</t>
    </rPh>
    <rPh sb="194" eb="196">
      <t>シセツ</t>
    </rPh>
    <rPh sb="196" eb="199">
      <t>リヨウリツ</t>
    </rPh>
    <rPh sb="200" eb="203">
      <t>ヘイキンチ</t>
    </rPh>
    <rPh sb="205" eb="206">
      <t>タカ</t>
    </rPh>
    <rPh sb="207" eb="209">
      <t>イッポウ</t>
    </rPh>
    <rPh sb="214" eb="217">
      <t>ヘイキンチ</t>
    </rPh>
    <rPh sb="262" eb="265">
      <t>ホンカクテキ</t>
    </rPh>
    <rPh sb="271" eb="273">
      <t>ケッカ</t>
    </rPh>
    <rPh sb="313" eb="315">
      <t>キュウスイ</t>
    </rPh>
    <rPh sb="315" eb="317">
      <t>ゲンカ</t>
    </rPh>
    <rPh sb="318" eb="321">
      <t>ヘイキンチ</t>
    </rPh>
    <rPh sb="323" eb="324">
      <t>ヒク</t>
    </rPh>
    <rPh sb="325" eb="326">
      <t>アタイ</t>
    </rPh>
    <rPh sb="327" eb="328">
      <t>タモ</t>
    </rPh>
    <rPh sb="334" eb="336">
      <t>ユウシュウ</t>
    </rPh>
    <rPh sb="336" eb="338">
      <t>スイリョウ</t>
    </rPh>
    <rPh sb="339" eb="341">
      <t>ゲンショウ</t>
    </rPh>
    <rPh sb="342" eb="344">
      <t>ミコ</t>
    </rPh>
    <rPh sb="350" eb="352">
      <t>コンゴ</t>
    </rPh>
    <rPh sb="353" eb="355">
      <t>ヒヨウ</t>
    </rPh>
    <rPh sb="355" eb="357">
      <t>サクゲン</t>
    </rPh>
    <rPh sb="358" eb="359">
      <t>ト</t>
    </rPh>
    <rPh sb="360" eb="361">
      <t>ク</t>
    </rPh>
    <rPh sb="362" eb="365">
      <t>コウリツテキ</t>
    </rPh>
    <rPh sb="366" eb="368">
      <t>ケイエイ</t>
    </rPh>
    <rPh sb="369" eb="37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</si>
</sst>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1.75</c:v>
                </c:pt>
                <c:pt idx="1">
                  <c:v>1.08</c:v>
                </c:pt>
                <c:pt idx="2">
                  <c:v>0.4</c:v>
                </c:pt>
                <c:pt idx="3">
                  <c:v>0.78</c:v>
                </c:pt>
                <c:pt idx="4">
                  <c:v>0.56999999999999995</c:v>
                </c:pt>
              </c:numCache>
            </c:numRef>
          </c:val>
          <c:extLst xmlns:c16r2="http://schemas.microsoft.com/office/drawing/2015/06/chart">
            <c:ext xmlns:c16="http://schemas.microsoft.com/office/drawing/2014/chart" uri="{C3380CC4-5D6E-409C-BE32-E72D297353CC}">
              <c16:uniqueId val="{00000000-F4F6-485B-B543-41280816CCDF}"/>
            </c:ext>
          </c:extLst>
        </c:ser>
        <c:dLbls>
          <c:showLegendKey val="0"/>
          <c:showVal val="0"/>
          <c:showCatName val="0"/>
          <c:showSerName val="0"/>
          <c:showPercent val="0"/>
          <c:showBubbleSize val="0"/>
        </c:dLbls>
        <c:gapWidth val="150"/>
        <c:axId val="86379136"/>
        <c:axId val="8638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F4F6-485B-B543-41280816CCDF}"/>
            </c:ext>
          </c:extLst>
        </c:ser>
        <c:dLbls>
          <c:showLegendKey val="0"/>
          <c:showVal val="0"/>
          <c:showCatName val="0"/>
          <c:showSerName val="0"/>
          <c:showPercent val="0"/>
          <c:showBubbleSize val="0"/>
        </c:dLbls>
        <c:marker val="1"/>
        <c:smooth val="0"/>
        <c:axId val="86379136"/>
        <c:axId val="86381312"/>
      </c:lineChart>
      <c:dateAx>
        <c:axId val="86379136"/>
        <c:scaling>
          <c:orientation val="minMax"/>
        </c:scaling>
        <c:delete val="1"/>
        <c:axPos val="b"/>
        <c:numFmt formatCode="ge" sourceLinked="1"/>
        <c:majorTickMark val="none"/>
        <c:minorTickMark val="none"/>
        <c:tickLblPos val="none"/>
        <c:crossAx val="86381312"/>
        <c:crosses val="autoZero"/>
        <c:auto val="1"/>
        <c:lblOffset val="100"/>
        <c:baseTimeUnit val="years"/>
      </c:dateAx>
      <c:valAx>
        <c:axId val="863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55.48</c:v>
                </c:pt>
                <c:pt idx="1">
                  <c:v>52.93</c:v>
                </c:pt>
                <c:pt idx="2">
                  <c:v>65.84</c:v>
                </c:pt>
                <c:pt idx="3">
                  <c:v>64.62</c:v>
                </c:pt>
                <c:pt idx="4">
                  <c:v>76.55</c:v>
                </c:pt>
              </c:numCache>
            </c:numRef>
          </c:val>
          <c:extLst xmlns:c16r2="http://schemas.microsoft.com/office/drawing/2015/06/chart">
            <c:ext xmlns:c16="http://schemas.microsoft.com/office/drawing/2014/chart" uri="{C3380CC4-5D6E-409C-BE32-E72D297353CC}">
              <c16:uniqueId val="{00000000-D61E-4952-9DAB-56B70AF71A13}"/>
            </c:ext>
          </c:extLst>
        </c:ser>
        <c:dLbls>
          <c:showLegendKey val="0"/>
          <c:showVal val="0"/>
          <c:showCatName val="0"/>
          <c:showSerName val="0"/>
          <c:showPercent val="0"/>
          <c:showBubbleSize val="0"/>
        </c:dLbls>
        <c:gapWidth val="150"/>
        <c:axId val="88120320"/>
        <c:axId val="881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D61E-4952-9DAB-56B70AF71A13}"/>
            </c:ext>
          </c:extLst>
        </c:ser>
        <c:dLbls>
          <c:showLegendKey val="0"/>
          <c:showVal val="0"/>
          <c:showCatName val="0"/>
          <c:showSerName val="0"/>
          <c:showPercent val="0"/>
          <c:showBubbleSize val="0"/>
        </c:dLbls>
        <c:marker val="1"/>
        <c:smooth val="0"/>
        <c:axId val="88120320"/>
        <c:axId val="88126592"/>
      </c:lineChart>
      <c:dateAx>
        <c:axId val="88120320"/>
        <c:scaling>
          <c:orientation val="minMax"/>
        </c:scaling>
        <c:delete val="1"/>
        <c:axPos val="b"/>
        <c:numFmt formatCode="ge" sourceLinked="1"/>
        <c:majorTickMark val="none"/>
        <c:minorTickMark val="none"/>
        <c:tickLblPos val="none"/>
        <c:crossAx val="88126592"/>
        <c:crosses val="autoZero"/>
        <c:auto val="1"/>
        <c:lblOffset val="100"/>
        <c:baseTimeUnit val="years"/>
      </c:dateAx>
      <c:valAx>
        <c:axId val="8812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76.599999999999994</c:v>
                </c:pt>
                <c:pt idx="1">
                  <c:v>79.349999999999994</c:v>
                </c:pt>
                <c:pt idx="2">
                  <c:v>77.91</c:v>
                </c:pt>
                <c:pt idx="3">
                  <c:v>79.58</c:v>
                </c:pt>
                <c:pt idx="4">
                  <c:v>80.28</c:v>
                </c:pt>
              </c:numCache>
            </c:numRef>
          </c:val>
          <c:extLst xmlns:c16r2="http://schemas.microsoft.com/office/drawing/2015/06/chart">
            <c:ext xmlns:c16="http://schemas.microsoft.com/office/drawing/2014/chart" uri="{C3380CC4-5D6E-409C-BE32-E72D297353CC}">
              <c16:uniqueId val="{00000000-9C20-455F-85EF-9E4A6B0D8171}"/>
            </c:ext>
          </c:extLst>
        </c:ser>
        <c:dLbls>
          <c:showLegendKey val="0"/>
          <c:showVal val="0"/>
          <c:showCatName val="0"/>
          <c:showSerName val="0"/>
          <c:showPercent val="0"/>
          <c:showBubbleSize val="0"/>
        </c:dLbls>
        <c:gapWidth val="150"/>
        <c:axId val="87887232"/>
        <c:axId val="879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9C20-455F-85EF-9E4A6B0D8171}"/>
            </c:ext>
          </c:extLst>
        </c:ser>
        <c:dLbls>
          <c:showLegendKey val="0"/>
          <c:showVal val="0"/>
          <c:showCatName val="0"/>
          <c:showSerName val="0"/>
          <c:showPercent val="0"/>
          <c:showBubbleSize val="0"/>
        </c:dLbls>
        <c:marker val="1"/>
        <c:smooth val="0"/>
        <c:axId val="87887232"/>
        <c:axId val="87918080"/>
      </c:lineChart>
      <c:dateAx>
        <c:axId val="87887232"/>
        <c:scaling>
          <c:orientation val="minMax"/>
        </c:scaling>
        <c:delete val="1"/>
        <c:axPos val="b"/>
        <c:numFmt formatCode="ge" sourceLinked="1"/>
        <c:majorTickMark val="none"/>
        <c:minorTickMark val="none"/>
        <c:tickLblPos val="none"/>
        <c:crossAx val="87918080"/>
        <c:crosses val="autoZero"/>
        <c:auto val="1"/>
        <c:lblOffset val="100"/>
        <c:baseTimeUnit val="years"/>
      </c:dateAx>
      <c:valAx>
        <c:axId val="8791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108.53</c:v>
                </c:pt>
                <c:pt idx="1">
                  <c:v>117.09</c:v>
                </c:pt>
                <c:pt idx="2">
                  <c:v>113.21</c:v>
                </c:pt>
                <c:pt idx="3">
                  <c:v>118.45</c:v>
                </c:pt>
                <c:pt idx="4">
                  <c:v>119.64</c:v>
                </c:pt>
              </c:numCache>
            </c:numRef>
          </c:val>
          <c:extLst xmlns:c16r2="http://schemas.microsoft.com/office/drawing/2015/06/chart">
            <c:ext xmlns:c16="http://schemas.microsoft.com/office/drawing/2014/chart" uri="{C3380CC4-5D6E-409C-BE32-E72D297353CC}">
              <c16:uniqueId val="{00000000-F6BD-4F4C-A61F-EF6007634E65}"/>
            </c:ext>
          </c:extLst>
        </c:ser>
        <c:dLbls>
          <c:showLegendKey val="0"/>
          <c:showVal val="0"/>
          <c:showCatName val="0"/>
          <c:showSerName val="0"/>
          <c:showPercent val="0"/>
          <c:showBubbleSize val="0"/>
        </c:dLbls>
        <c:gapWidth val="150"/>
        <c:axId val="86416384"/>
        <c:axId val="864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F6BD-4F4C-A61F-EF6007634E65}"/>
            </c:ext>
          </c:extLst>
        </c:ser>
        <c:dLbls>
          <c:showLegendKey val="0"/>
          <c:showVal val="0"/>
          <c:showCatName val="0"/>
          <c:showSerName val="0"/>
          <c:showPercent val="0"/>
          <c:showBubbleSize val="0"/>
        </c:dLbls>
        <c:marker val="1"/>
        <c:smooth val="0"/>
        <c:axId val="86416384"/>
        <c:axId val="86418560"/>
      </c:lineChart>
      <c:dateAx>
        <c:axId val="86416384"/>
        <c:scaling>
          <c:orientation val="minMax"/>
        </c:scaling>
        <c:delete val="1"/>
        <c:axPos val="b"/>
        <c:numFmt formatCode="ge" sourceLinked="1"/>
        <c:majorTickMark val="none"/>
        <c:minorTickMark val="none"/>
        <c:tickLblPos val="none"/>
        <c:crossAx val="86418560"/>
        <c:crosses val="autoZero"/>
        <c:auto val="1"/>
        <c:lblOffset val="100"/>
        <c:baseTimeUnit val="years"/>
      </c:dateAx>
      <c:valAx>
        <c:axId val="86418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38.04</c:v>
                </c:pt>
                <c:pt idx="1">
                  <c:v>42.28</c:v>
                </c:pt>
                <c:pt idx="2">
                  <c:v>44.24</c:v>
                </c:pt>
                <c:pt idx="3">
                  <c:v>46.44</c:v>
                </c:pt>
                <c:pt idx="4">
                  <c:v>47.76</c:v>
                </c:pt>
              </c:numCache>
            </c:numRef>
          </c:val>
          <c:extLst xmlns:c16r2="http://schemas.microsoft.com/office/drawing/2015/06/chart">
            <c:ext xmlns:c16="http://schemas.microsoft.com/office/drawing/2014/chart" uri="{C3380CC4-5D6E-409C-BE32-E72D297353CC}">
              <c16:uniqueId val="{00000000-7B32-45B4-BC25-EA135BAA465C}"/>
            </c:ext>
          </c:extLst>
        </c:ser>
        <c:dLbls>
          <c:showLegendKey val="0"/>
          <c:showVal val="0"/>
          <c:showCatName val="0"/>
          <c:showSerName val="0"/>
          <c:showPercent val="0"/>
          <c:showBubbleSize val="0"/>
        </c:dLbls>
        <c:gapWidth val="150"/>
        <c:axId val="86474112"/>
        <c:axId val="864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7B32-45B4-BC25-EA135BAA465C}"/>
            </c:ext>
          </c:extLst>
        </c:ser>
        <c:dLbls>
          <c:showLegendKey val="0"/>
          <c:showVal val="0"/>
          <c:showCatName val="0"/>
          <c:showSerName val="0"/>
          <c:showPercent val="0"/>
          <c:showBubbleSize val="0"/>
        </c:dLbls>
        <c:marker val="1"/>
        <c:smooth val="0"/>
        <c:axId val="86474112"/>
        <c:axId val="86476288"/>
      </c:lineChart>
      <c:dateAx>
        <c:axId val="86474112"/>
        <c:scaling>
          <c:orientation val="minMax"/>
        </c:scaling>
        <c:delete val="1"/>
        <c:axPos val="b"/>
        <c:numFmt formatCode="ge" sourceLinked="1"/>
        <c:majorTickMark val="none"/>
        <c:minorTickMark val="none"/>
        <c:tickLblPos val="none"/>
        <c:crossAx val="86476288"/>
        <c:crosses val="autoZero"/>
        <c:auto val="1"/>
        <c:lblOffset val="100"/>
        <c:baseTimeUnit val="years"/>
      </c:dateAx>
      <c:valAx>
        <c:axId val="86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1.91</c:v>
                </c:pt>
                <c:pt idx="1">
                  <c:v>1.89</c:v>
                </c:pt>
                <c:pt idx="2">
                  <c:v>2.09</c:v>
                </c:pt>
                <c:pt idx="3">
                  <c:v>1.05</c:v>
                </c:pt>
                <c:pt idx="4">
                  <c:v>6.59</c:v>
                </c:pt>
              </c:numCache>
            </c:numRef>
          </c:val>
          <c:extLst xmlns:c16r2="http://schemas.microsoft.com/office/drawing/2015/06/chart">
            <c:ext xmlns:c16="http://schemas.microsoft.com/office/drawing/2014/chart" uri="{C3380CC4-5D6E-409C-BE32-E72D297353CC}">
              <c16:uniqueId val="{00000000-4AE7-419E-8D89-6C128DE380F4}"/>
            </c:ext>
          </c:extLst>
        </c:ser>
        <c:dLbls>
          <c:showLegendKey val="0"/>
          <c:showVal val="0"/>
          <c:showCatName val="0"/>
          <c:showSerName val="0"/>
          <c:showPercent val="0"/>
          <c:showBubbleSize val="0"/>
        </c:dLbls>
        <c:gapWidth val="150"/>
        <c:axId val="88031232"/>
        <c:axId val="8803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AE7-419E-8D89-6C128DE380F4}"/>
            </c:ext>
          </c:extLst>
        </c:ser>
        <c:dLbls>
          <c:showLegendKey val="0"/>
          <c:showVal val="0"/>
          <c:showCatName val="0"/>
          <c:showSerName val="0"/>
          <c:showPercent val="0"/>
          <c:showBubbleSize val="0"/>
        </c:dLbls>
        <c:marker val="1"/>
        <c:smooth val="0"/>
        <c:axId val="88031232"/>
        <c:axId val="88033152"/>
      </c:lineChart>
      <c:dateAx>
        <c:axId val="88031232"/>
        <c:scaling>
          <c:orientation val="minMax"/>
        </c:scaling>
        <c:delete val="1"/>
        <c:axPos val="b"/>
        <c:numFmt formatCode="ge" sourceLinked="1"/>
        <c:majorTickMark val="none"/>
        <c:minorTickMark val="none"/>
        <c:tickLblPos val="none"/>
        <c:crossAx val="88033152"/>
        <c:crosses val="autoZero"/>
        <c:auto val="1"/>
        <c:lblOffset val="100"/>
        <c:baseTimeUnit val="years"/>
      </c:dateAx>
      <c:valAx>
        <c:axId val="880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583-4697-BD30-F7CBBF61E7BD}"/>
            </c:ext>
          </c:extLst>
        </c:ser>
        <c:dLbls>
          <c:showLegendKey val="0"/>
          <c:showVal val="0"/>
          <c:showCatName val="0"/>
          <c:showSerName val="0"/>
          <c:showPercent val="0"/>
          <c:showBubbleSize val="0"/>
        </c:dLbls>
        <c:gapWidth val="150"/>
        <c:axId val="88062592"/>
        <c:axId val="876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2583-4697-BD30-F7CBBF61E7BD}"/>
            </c:ext>
          </c:extLst>
        </c:ser>
        <c:dLbls>
          <c:showLegendKey val="0"/>
          <c:showVal val="0"/>
          <c:showCatName val="0"/>
          <c:showSerName val="0"/>
          <c:showPercent val="0"/>
          <c:showBubbleSize val="0"/>
        </c:dLbls>
        <c:marker val="1"/>
        <c:smooth val="0"/>
        <c:axId val="88062592"/>
        <c:axId val="87692032"/>
      </c:lineChart>
      <c:dateAx>
        <c:axId val="88062592"/>
        <c:scaling>
          <c:orientation val="minMax"/>
        </c:scaling>
        <c:delete val="1"/>
        <c:axPos val="b"/>
        <c:numFmt formatCode="ge" sourceLinked="1"/>
        <c:majorTickMark val="none"/>
        <c:minorTickMark val="none"/>
        <c:tickLblPos val="none"/>
        <c:crossAx val="87692032"/>
        <c:crosses val="autoZero"/>
        <c:auto val="1"/>
        <c:lblOffset val="100"/>
        <c:baseTimeUnit val="years"/>
      </c:dateAx>
      <c:valAx>
        <c:axId val="8769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567.63</c:v>
                </c:pt>
                <c:pt idx="1">
                  <c:v>291.55</c:v>
                </c:pt>
                <c:pt idx="2">
                  <c:v>344.17</c:v>
                </c:pt>
                <c:pt idx="3">
                  <c:v>412.73</c:v>
                </c:pt>
                <c:pt idx="4">
                  <c:v>403.31</c:v>
                </c:pt>
              </c:numCache>
            </c:numRef>
          </c:val>
          <c:extLst xmlns:c16r2="http://schemas.microsoft.com/office/drawing/2015/06/chart">
            <c:ext xmlns:c16="http://schemas.microsoft.com/office/drawing/2014/chart" uri="{C3380CC4-5D6E-409C-BE32-E72D297353CC}">
              <c16:uniqueId val="{00000000-30C2-4ABF-AB28-0922105F3EA8}"/>
            </c:ext>
          </c:extLst>
        </c:ser>
        <c:dLbls>
          <c:showLegendKey val="0"/>
          <c:showVal val="0"/>
          <c:showCatName val="0"/>
          <c:showSerName val="0"/>
          <c:showPercent val="0"/>
          <c:showBubbleSize val="0"/>
        </c:dLbls>
        <c:gapWidth val="150"/>
        <c:axId val="87706624"/>
        <c:axId val="8772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30C2-4ABF-AB28-0922105F3EA8}"/>
            </c:ext>
          </c:extLst>
        </c:ser>
        <c:dLbls>
          <c:showLegendKey val="0"/>
          <c:showVal val="0"/>
          <c:showCatName val="0"/>
          <c:showSerName val="0"/>
          <c:showPercent val="0"/>
          <c:showBubbleSize val="0"/>
        </c:dLbls>
        <c:marker val="1"/>
        <c:smooth val="0"/>
        <c:axId val="87706624"/>
        <c:axId val="87721088"/>
      </c:lineChart>
      <c:dateAx>
        <c:axId val="87706624"/>
        <c:scaling>
          <c:orientation val="minMax"/>
        </c:scaling>
        <c:delete val="1"/>
        <c:axPos val="b"/>
        <c:numFmt formatCode="ge" sourceLinked="1"/>
        <c:majorTickMark val="none"/>
        <c:minorTickMark val="none"/>
        <c:tickLblPos val="none"/>
        <c:crossAx val="87721088"/>
        <c:crosses val="autoZero"/>
        <c:auto val="1"/>
        <c:lblOffset val="100"/>
        <c:baseTimeUnit val="years"/>
      </c:dateAx>
      <c:valAx>
        <c:axId val="8772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542.49</c:v>
                </c:pt>
                <c:pt idx="1">
                  <c:v>510.92</c:v>
                </c:pt>
                <c:pt idx="2">
                  <c:v>479.16</c:v>
                </c:pt>
                <c:pt idx="3">
                  <c:v>435.11</c:v>
                </c:pt>
                <c:pt idx="4">
                  <c:v>404.89</c:v>
                </c:pt>
              </c:numCache>
            </c:numRef>
          </c:val>
          <c:extLst xmlns:c16r2="http://schemas.microsoft.com/office/drawing/2015/06/chart">
            <c:ext xmlns:c16="http://schemas.microsoft.com/office/drawing/2014/chart" uri="{C3380CC4-5D6E-409C-BE32-E72D297353CC}">
              <c16:uniqueId val="{00000000-AB48-45FB-9A77-CDC1CF331A91}"/>
            </c:ext>
          </c:extLst>
        </c:ser>
        <c:dLbls>
          <c:showLegendKey val="0"/>
          <c:showVal val="0"/>
          <c:showCatName val="0"/>
          <c:showSerName val="0"/>
          <c:showPercent val="0"/>
          <c:showBubbleSize val="0"/>
        </c:dLbls>
        <c:gapWidth val="150"/>
        <c:axId val="87821696"/>
        <c:axId val="878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AB48-45FB-9A77-CDC1CF331A91}"/>
            </c:ext>
          </c:extLst>
        </c:ser>
        <c:dLbls>
          <c:showLegendKey val="0"/>
          <c:showVal val="0"/>
          <c:showCatName val="0"/>
          <c:showSerName val="0"/>
          <c:showPercent val="0"/>
          <c:showBubbleSize val="0"/>
        </c:dLbls>
        <c:marker val="1"/>
        <c:smooth val="0"/>
        <c:axId val="87821696"/>
        <c:axId val="87827968"/>
      </c:lineChart>
      <c:dateAx>
        <c:axId val="87821696"/>
        <c:scaling>
          <c:orientation val="minMax"/>
        </c:scaling>
        <c:delete val="1"/>
        <c:axPos val="b"/>
        <c:numFmt formatCode="ge" sourceLinked="1"/>
        <c:majorTickMark val="none"/>
        <c:minorTickMark val="none"/>
        <c:tickLblPos val="none"/>
        <c:crossAx val="87827968"/>
        <c:crosses val="autoZero"/>
        <c:auto val="1"/>
        <c:lblOffset val="100"/>
        <c:baseTimeUnit val="years"/>
      </c:dateAx>
      <c:valAx>
        <c:axId val="87827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8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99.88</c:v>
                </c:pt>
                <c:pt idx="1">
                  <c:v>110.71</c:v>
                </c:pt>
                <c:pt idx="2">
                  <c:v>106.03</c:v>
                </c:pt>
                <c:pt idx="3">
                  <c:v>111.77</c:v>
                </c:pt>
                <c:pt idx="4">
                  <c:v>113.28</c:v>
                </c:pt>
              </c:numCache>
            </c:numRef>
          </c:val>
          <c:extLst xmlns:c16r2="http://schemas.microsoft.com/office/drawing/2015/06/chart">
            <c:ext xmlns:c16="http://schemas.microsoft.com/office/drawing/2014/chart" uri="{C3380CC4-5D6E-409C-BE32-E72D297353CC}">
              <c16:uniqueId val="{00000000-FB5B-4A81-98EF-22C6EACAAD53}"/>
            </c:ext>
          </c:extLst>
        </c:ser>
        <c:dLbls>
          <c:showLegendKey val="0"/>
          <c:showVal val="0"/>
          <c:showCatName val="0"/>
          <c:showSerName val="0"/>
          <c:showPercent val="0"/>
          <c:showBubbleSize val="0"/>
        </c:dLbls>
        <c:gapWidth val="150"/>
        <c:axId val="87867392"/>
        <c:axId val="878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B5B-4A81-98EF-22C6EACAAD53}"/>
            </c:ext>
          </c:extLst>
        </c:ser>
        <c:dLbls>
          <c:showLegendKey val="0"/>
          <c:showVal val="0"/>
          <c:showCatName val="0"/>
          <c:showSerName val="0"/>
          <c:showPercent val="0"/>
          <c:showBubbleSize val="0"/>
        </c:dLbls>
        <c:marker val="1"/>
        <c:smooth val="0"/>
        <c:axId val="87867392"/>
        <c:axId val="87869312"/>
      </c:lineChart>
      <c:dateAx>
        <c:axId val="87867392"/>
        <c:scaling>
          <c:orientation val="minMax"/>
        </c:scaling>
        <c:delete val="1"/>
        <c:axPos val="b"/>
        <c:numFmt formatCode="ge" sourceLinked="1"/>
        <c:majorTickMark val="none"/>
        <c:minorTickMark val="none"/>
        <c:tickLblPos val="none"/>
        <c:crossAx val="87869312"/>
        <c:crosses val="autoZero"/>
        <c:auto val="1"/>
        <c:lblOffset val="100"/>
        <c:baseTimeUnit val="years"/>
      </c:dateAx>
      <c:valAx>
        <c:axId val="878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178.2</c:v>
                </c:pt>
                <c:pt idx="1">
                  <c:v>161.5</c:v>
                </c:pt>
                <c:pt idx="2">
                  <c:v>168.33</c:v>
                </c:pt>
                <c:pt idx="3">
                  <c:v>159.57</c:v>
                </c:pt>
                <c:pt idx="4">
                  <c:v>157.63</c:v>
                </c:pt>
              </c:numCache>
            </c:numRef>
          </c:val>
          <c:extLst xmlns:c16r2="http://schemas.microsoft.com/office/drawing/2015/06/chart">
            <c:ext xmlns:c16="http://schemas.microsoft.com/office/drawing/2014/chart" uri="{C3380CC4-5D6E-409C-BE32-E72D297353CC}">
              <c16:uniqueId val="{00000000-8C19-40E8-BC0F-7BC3600D22CD}"/>
            </c:ext>
          </c:extLst>
        </c:ser>
        <c:dLbls>
          <c:showLegendKey val="0"/>
          <c:showVal val="0"/>
          <c:showCatName val="0"/>
          <c:showSerName val="0"/>
          <c:showPercent val="0"/>
          <c:showBubbleSize val="0"/>
        </c:dLbls>
        <c:gapWidth val="150"/>
        <c:axId val="87881600"/>
        <c:axId val="881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8C19-40E8-BC0F-7BC3600D22CD}"/>
            </c:ext>
          </c:extLst>
        </c:ser>
        <c:dLbls>
          <c:showLegendKey val="0"/>
          <c:showVal val="0"/>
          <c:showCatName val="0"/>
          <c:showSerName val="0"/>
          <c:showPercent val="0"/>
          <c:showBubbleSize val="0"/>
        </c:dLbls>
        <c:marker val="1"/>
        <c:smooth val="0"/>
        <c:axId val="87881600"/>
        <c:axId val="88100864"/>
      </c:lineChart>
      <c:dateAx>
        <c:axId val="87881600"/>
        <c:scaling>
          <c:orientation val="minMax"/>
        </c:scaling>
        <c:delete val="1"/>
        <c:axPos val="b"/>
        <c:numFmt formatCode="ge" sourceLinked="1"/>
        <c:majorTickMark val="none"/>
        <c:minorTickMark val="none"/>
        <c:tickLblPos val="none"/>
        <c:crossAx val="88100864"/>
        <c:crosses val="autoZero"/>
        <c:auto val="1"/>
        <c:lblOffset val="100"/>
        <c:baseTimeUnit val="years"/>
      </c:dateAx>
      <c:valAx>
        <c:axId val="881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長野県　安曇野市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70"/>
      <c r="D7" s="70"/>
      <c r="E7" s="70"/>
      <c r="F7" s="70"/>
      <c r="G7" s="70"/>
      <c r="H7" s="70"/>
      <c r="I7" s="69" t="s">
        <v>2</v>
      </c>
      <c r="J7" s="70"/>
      <c r="K7" s="70"/>
      <c r="L7" s="70"/>
      <c r="M7" s="70"/>
      <c r="N7" s="70"/>
      <c r="O7" s="71"/>
      <c r="P7" s="72" t="s">
        <v>3</v>
      </c>
      <c r="Q7" s="72"/>
      <c r="R7" s="72"/>
      <c r="S7" s="72"/>
      <c r="T7" s="72"/>
      <c r="U7" s="72"/>
      <c r="V7" s="72"/>
      <c r="W7" s="72" t="s">
        <v>4</v>
      </c>
      <c r="X7" s="72"/>
      <c r="Y7" s="72"/>
      <c r="Z7" s="72"/>
      <c r="AA7" s="72"/>
      <c r="AB7" s="72"/>
      <c r="AC7" s="72"/>
      <c r="AD7" s="72" t="s">
        <v>5</v>
      </c>
      <c r="AE7" s="72"/>
      <c r="AF7" s="72"/>
      <c r="AG7" s="72"/>
      <c r="AH7" s="72"/>
      <c r="AI7" s="72"/>
      <c r="AJ7" s="72"/>
      <c r="AK7" s="4"/>
      <c r="AL7" s="72" t="s">
        <v>6</v>
      </c>
      <c r="AM7" s="72"/>
      <c r="AN7" s="72"/>
      <c r="AO7" s="72"/>
      <c r="AP7" s="72"/>
      <c r="AQ7" s="72"/>
      <c r="AR7" s="72"/>
      <c r="AS7" s="72"/>
      <c r="AT7" s="69" t="s">
        <v>7</v>
      </c>
      <c r="AU7" s="70"/>
      <c r="AV7" s="70"/>
      <c r="AW7" s="70"/>
      <c r="AX7" s="70"/>
      <c r="AY7" s="70"/>
      <c r="AZ7" s="70"/>
      <c r="BA7" s="70"/>
      <c r="BB7" s="72" t="s">
        <v>8</v>
      </c>
      <c r="BC7" s="72"/>
      <c r="BD7" s="72"/>
      <c r="BE7" s="72"/>
      <c r="BF7" s="72"/>
      <c r="BG7" s="72"/>
      <c r="BH7" s="72"/>
      <c r="BI7" s="72"/>
      <c r="BJ7" s="3"/>
      <c r="BK7" s="3"/>
      <c r="BL7" s="5" t="s">
        <v>9</v>
      </c>
      <c r="BM7" s="6"/>
      <c r="BN7" s="6"/>
      <c r="BO7" s="6"/>
      <c r="BP7" s="6"/>
      <c r="BQ7" s="6"/>
      <c r="BR7" s="6"/>
      <c r="BS7" s="6"/>
      <c r="BT7" s="6"/>
      <c r="BU7" s="6"/>
      <c r="BV7" s="6"/>
      <c r="BW7" s="6"/>
      <c r="BX7" s="6"/>
      <c r="BY7" s="7"/>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4"/>
      <c r="AL8" s="64">
        <f>データ!$R$6</f>
        <v>98056</v>
      </c>
      <c r="AM8" s="64"/>
      <c r="AN8" s="64"/>
      <c r="AO8" s="64"/>
      <c r="AP8" s="64"/>
      <c r="AQ8" s="64"/>
      <c r="AR8" s="64"/>
      <c r="AS8" s="64"/>
      <c r="AT8" s="60">
        <f>データ!$S$6</f>
        <v>331.78</v>
      </c>
      <c r="AU8" s="61"/>
      <c r="AV8" s="61"/>
      <c r="AW8" s="61"/>
      <c r="AX8" s="61"/>
      <c r="AY8" s="61"/>
      <c r="AZ8" s="61"/>
      <c r="BA8" s="61"/>
      <c r="BB8" s="63">
        <f>データ!$T$6</f>
        <v>295.55</v>
      </c>
      <c r="BC8" s="63"/>
      <c r="BD8" s="63"/>
      <c r="BE8" s="63"/>
      <c r="BF8" s="63"/>
      <c r="BG8" s="63"/>
      <c r="BH8" s="63"/>
      <c r="BI8" s="63"/>
      <c r="BJ8" s="3"/>
      <c r="BK8" s="3"/>
      <c r="BL8" s="67" t="s">
        <v>10</v>
      </c>
      <c r="BM8" s="68"/>
      <c r="BN8" s="8" t="s">
        <v>11</v>
      </c>
      <c r="BO8" s="9"/>
      <c r="BP8" s="9"/>
      <c r="BQ8" s="9"/>
      <c r="BR8" s="9"/>
      <c r="BS8" s="9"/>
      <c r="BT8" s="9"/>
      <c r="BU8" s="9"/>
      <c r="BV8" s="9"/>
      <c r="BW8" s="9"/>
      <c r="BX8" s="9"/>
      <c r="BY8" s="10"/>
    </row>
    <row r="9" spans="1:78" ht="18.75" customHeight="1" x14ac:dyDescent="0.15">
      <c r="A9" s="2"/>
      <c r="B9" s="69" t="s">
        <v>12</v>
      </c>
      <c r="C9" s="70"/>
      <c r="D9" s="70"/>
      <c r="E9" s="70"/>
      <c r="F9" s="70"/>
      <c r="G9" s="70"/>
      <c r="H9" s="70"/>
      <c r="I9" s="69" t="s">
        <v>13</v>
      </c>
      <c r="J9" s="70"/>
      <c r="K9" s="70"/>
      <c r="L9" s="70"/>
      <c r="M9" s="70"/>
      <c r="N9" s="70"/>
      <c r="O9" s="71"/>
      <c r="P9" s="72" t="s">
        <v>14</v>
      </c>
      <c r="Q9" s="72"/>
      <c r="R9" s="72"/>
      <c r="S9" s="72"/>
      <c r="T9" s="72"/>
      <c r="U9" s="72"/>
      <c r="V9" s="72"/>
      <c r="W9" s="72" t="s">
        <v>15</v>
      </c>
      <c r="X9" s="72"/>
      <c r="Y9" s="72"/>
      <c r="Z9" s="72"/>
      <c r="AA9" s="72"/>
      <c r="AB9" s="72"/>
      <c r="AC9" s="72"/>
      <c r="AD9" s="2"/>
      <c r="AE9" s="2"/>
      <c r="AF9" s="2"/>
      <c r="AG9" s="2"/>
      <c r="AH9" s="4"/>
      <c r="AI9" s="4"/>
      <c r="AJ9" s="4"/>
      <c r="AK9" s="4"/>
      <c r="AL9" s="72" t="s">
        <v>16</v>
      </c>
      <c r="AM9" s="72"/>
      <c r="AN9" s="72"/>
      <c r="AO9" s="72"/>
      <c r="AP9" s="72"/>
      <c r="AQ9" s="72"/>
      <c r="AR9" s="72"/>
      <c r="AS9" s="72"/>
      <c r="AT9" s="69" t="s">
        <v>17</v>
      </c>
      <c r="AU9" s="70"/>
      <c r="AV9" s="70"/>
      <c r="AW9" s="70"/>
      <c r="AX9" s="70"/>
      <c r="AY9" s="70"/>
      <c r="AZ9" s="70"/>
      <c r="BA9" s="70"/>
      <c r="BB9" s="72" t="s">
        <v>18</v>
      </c>
      <c r="BC9" s="72"/>
      <c r="BD9" s="72"/>
      <c r="BE9" s="72"/>
      <c r="BF9" s="72"/>
      <c r="BG9" s="72"/>
      <c r="BH9" s="72"/>
      <c r="BI9" s="72"/>
      <c r="BJ9" s="3"/>
      <c r="BK9" s="3"/>
      <c r="BL9" s="58" t="s">
        <v>19</v>
      </c>
      <c r="BM9" s="59"/>
      <c r="BN9" s="11" t="s">
        <v>20</v>
      </c>
      <c r="BO9" s="12"/>
      <c r="BP9" s="12"/>
      <c r="BQ9" s="12"/>
      <c r="BR9" s="12"/>
      <c r="BS9" s="12"/>
      <c r="BT9" s="12"/>
      <c r="BU9" s="12"/>
      <c r="BV9" s="12"/>
      <c r="BW9" s="12"/>
      <c r="BX9" s="12"/>
      <c r="BY9" s="13"/>
    </row>
    <row r="10" spans="1:78" ht="18.75" customHeight="1" x14ac:dyDescent="0.15">
      <c r="A10" s="2"/>
      <c r="B10" s="60" t="str">
        <f>データ!$N$6</f>
        <v>-</v>
      </c>
      <c r="C10" s="61"/>
      <c r="D10" s="61"/>
      <c r="E10" s="61"/>
      <c r="F10" s="61"/>
      <c r="G10" s="61"/>
      <c r="H10" s="61"/>
      <c r="I10" s="60">
        <f>データ!$O$6</f>
        <v>72.13</v>
      </c>
      <c r="J10" s="61"/>
      <c r="K10" s="61"/>
      <c r="L10" s="61"/>
      <c r="M10" s="61"/>
      <c r="N10" s="61"/>
      <c r="O10" s="62"/>
      <c r="P10" s="63">
        <f>データ!$P$6</f>
        <v>99.03</v>
      </c>
      <c r="Q10" s="63"/>
      <c r="R10" s="63"/>
      <c r="S10" s="63"/>
      <c r="T10" s="63"/>
      <c r="U10" s="63"/>
      <c r="V10" s="63"/>
      <c r="W10" s="64">
        <f>データ!$Q$6</f>
        <v>3090</v>
      </c>
      <c r="X10" s="64"/>
      <c r="Y10" s="64"/>
      <c r="Z10" s="64"/>
      <c r="AA10" s="64"/>
      <c r="AB10" s="64"/>
      <c r="AC10" s="64"/>
      <c r="AD10" s="2"/>
      <c r="AE10" s="2"/>
      <c r="AF10" s="2"/>
      <c r="AG10" s="2"/>
      <c r="AH10" s="4"/>
      <c r="AI10" s="4"/>
      <c r="AJ10" s="4"/>
      <c r="AK10" s="4"/>
      <c r="AL10" s="64">
        <f>データ!$U$6</f>
        <v>97118</v>
      </c>
      <c r="AM10" s="64"/>
      <c r="AN10" s="64"/>
      <c r="AO10" s="64"/>
      <c r="AP10" s="64"/>
      <c r="AQ10" s="64"/>
      <c r="AR10" s="64"/>
      <c r="AS10" s="64"/>
      <c r="AT10" s="60">
        <f>データ!$V$6</f>
        <v>132.75</v>
      </c>
      <c r="AU10" s="61"/>
      <c r="AV10" s="61"/>
      <c r="AW10" s="61"/>
      <c r="AX10" s="61"/>
      <c r="AY10" s="61"/>
      <c r="AZ10" s="61"/>
      <c r="BA10" s="61"/>
      <c r="BB10" s="63">
        <f>データ!$W$6</f>
        <v>731.59</v>
      </c>
      <c r="BC10" s="63"/>
      <c r="BD10" s="63"/>
      <c r="BE10" s="63"/>
      <c r="BF10" s="63"/>
      <c r="BG10" s="63"/>
      <c r="BH10" s="63"/>
      <c r="BI10" s="63"/>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49" t="s">
        <v>26</v>
      </c>
      <c r="D34" s="49"/>
      <c r="E34" s="49"/>
      <c r="F34" s="49"/>
      <c r="G34" s="49"/>
      <c r="H34" s="49"/>
      <c r="I34" s="49"/>
      <c r="J34" s="49"/>
      <c r="K34" s="49"/>
      <c r="L34" s="49"/>
      <c r="M34" s="49"/>
      <c r="N34" s="49"/>
      <c r="O34" s="49"/>
      <c r="P34" s="49"/>
      <c r="Q34" s="19"/>
      <c r="R34" s="49" t="s">
        <v>27</v>
      </c>
      <c r="S34" s="49"/>
      <c r="T34" s="49"/>
      <c r="U34" s="49"/>
      <c r="V34" s="49"/>
      <c r="W34" s="49"/>
      <c r="X34" s="49"/>
      <c r="Y34" s="49"/>
      <c r="Z34" s="49"/>
      <c r="AA34" s="49"/>
      <c r="AB34" s="49"/>
      <c r="AC34" s="49"/>
      <c r="AD34" s="49"/>
      <c r="AE34" s="49"/>
      <c r="AF34" s="19"/>
      <c r="AG34" s="49" t="s">
        <v>28</v>
      </c>
      <c r="AH34" s="49"/>
      <c r="AI34" s="49"/>
      <c r="AJ34" s="49"/>
      <c r="AK34" s="49"/>
      <c r="AL34" s="49"/>
      <c r="AM34" s="49"/>
      <c r="AN34" s="49"/>
      <c r="AO34" s="49"/>
      <c r="AP34" s="49"/>
      <c r="AQ34" s="49"/>
      <c r="AR34" s="49"/>
      <c r="AS34" s="49"/>
      <c r="AT34" s="49"/>
      <c r="AU34" s="19"/>
      <c r="AV34" s="49" t="s">
        <v>29</v>
      </c>
      <c r="AW34" s="49"/>
      <c r="AX34" s="49"/>
      <c r="AY34" s="49"/>
      <c r="AZ34" s="49"/>
      <c r="BA34" s="49"/>
      <c r="BB34" s="49"/>
      <c r="BC34" s="49"/>
      <c r="BD34" s="49"/>
      <c r="BE34" s="49"/>
      <c r="BF34" s="49"/>
      <c r="BG34" s="49"/>
      <c r="BH34" s="49"/>
      <c r="BI34" s="4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49"/>
      <c r="D35" s="49"/>
      <c r="E35" s="49"/>
      <c r="F35" s="49"/>
      <c r="G35" s="49"/>
      <c r="H35" s="49"/>
      <c r="I35" s="49"/>
      <c r="J35" s="49"/>
      <c r="K35" s="49"/>
      <c r="L35" s="49"/>
      <c r="M35" s="49"/>
      <c r="N35" s="49"/>
      <c r="O35" s="49"/>
      <c r="P35" s="49"/>
      <c r="Q35" s="19"/>
      <c r="R35" s="49"/>
      <c r="S35" s="49"/>
      <c r="T35" s="49"/>
      <c r="U35" s="49"/>
      <c r="V35" s="49"/>
      <c r="W35" s="49"/>
      <c r="X35" s="49"/>
      <c r="Y35" s="49"/>
      <c r="Z35" s="49"/>
      <c r="AA35" s="49"/>
      <c r="AB35" s="49"/>
      <c r="AC35" s="49"/>
      <c r="AD35" s="49"/>
      <c r="AE35" s="49"/>
      <c r="AF35" s="19"/>
      <c r="AG35" s="49"/>
      <c r="AH35" s="49"/>
      <c r="AI35" s="49"/>
      <c r="AJ35" s="49"/>
      <c r="AK35" s="49"/>
      <c r="AL35" s="49"/>
      <c r="AM35" s="49"/>
      <c r="AN35" s="49"/>
      <c r="AO35" s="49"/>
      <c r="AP35" s="49"/>
      <c r="AQ35" s="49"/>
      <c r="AR35" s="49"/>
      <c r="AS35" s="49"/>
      <c r="AT35" s="49"/>
      <c r="AU35" s="19"/>
      <c r="AV35" s="49"/>
      <c r="AW35" s="49"/>
      <c r="AX35" s="49"/>
      <c r="AY35" s="49"/>
      <c r="AZ35" s="49"/>
      <c r="BA35" s="49"/>
      <c r="BB35" s="49"/>
      <c r="BC35" s="49"/>
      <c r="BD35" s="49"/>
      <c r="BE35" s="49"/>
      <c r="BF35" s="49"/>
      <c r="BG35" s="49"/>
      <c r="BH35" s="49"/>
      <c r="BI35" s="4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116</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49" t="s">
        <v>31</v>
      </c>
      <c r="D56" s="49"/>
      <c r="E56" s="49"/>
      <c r="F56" s="49"/>
      <c r="G56" s="49"/>
      <c r="H56" s="49"/>
      <c r="I56" s="49"/>
      <c r="J56" s="49"/>
      <c r="K56" s="49"/>
      <c r="L56" s="49"/>
      <c r="M56" s="49"/>
      <c r="N56" s="49"/>
      <c r="O56" s="49"/>
      <c r="P56" s="49"/>
      <c r="Q56" s="19"/>
      <c r="R56" s="49" t="s">
        <v>32</v>
      </c>
      <c r="S56" s="49"/>
      <c r="T56" s="49"/>
      <c r="U56" s="49"/>
      <c r="V56" s="49"/>
      <c r="W56" s="49"/>
      <c r="X56" s="49"/>
      <c r="Y56" s="49"/>
      <c r="Z56" s="49"/>
      <c r="AA56" s="49"/>
      <c r="AB56" s="49"/>
      <c r="AC56" s="49"/>
      <c r="AD56" s="49"/>
      <c r="AE56" s="49"/>
      <c r="AF56" s="19"/>
      <c r="AG56" s="49" t="s">
        <v>33</v>
      </c>
      <c r="AH56" s="49"/>
      <c r="AI56" s="49"/>
      <c r="AJ56" s="49"/>
      <c r="AK56" s="49"/>
      <c r="AL56" s="49"/>
      <c r="AM56" s="49"/>
      <c r="AN56" s="49"/>
      <c r="AO56" s="49"/>
      <c r="AP56" s="49"/>
      <c r="AQ56" s="49"/>
      <c r="AR56" s="49"/>
      <c r="AS56" s="49"/>
      <c r="AT56" s="49"/>
      <c r="AU56" s="19"/>
      <c r="AV56" s="49" t="s">
        <v>34</v>
      </c>
      <c r="AW56" s="49"/>
      <c r="AX56" s="49"/>
      <c r="AY56" s="49"/>
      <c r="AZ56" s="49"/>
      <c r="BA56" s="49"/>
      <c r="BB56" s="49"/>
      <c r="BC56" s="49"/>
      <c r="BD56" s="49"/>
      <c r="BE56" s="49"/>
      <c r="BF56" s="49"/>
      <c r="BG56" s="49"/>
      <c r="BH56" s="49"/>
      <c r="BI56" s="4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49"/>
      <c r="D57" s="49"/>
      <c r="E57" s="49"/>
      <c r="F57" s="49"/>
      <c r="G57" s="49"/>
      <c r="H57" s="49"/>
      <c r="I57" s="49"/>
      <c r="J57" s="49"/>
      <c r="K57" s="49"/>
      <c r="L57" s="49"/>
      <c r="M57" s="49"/>
      <c r="N57" s="49"/>
      <c r="O57" s="49"/>
      <c r="P57" s="49"/>
      <c r="Q57" s="19"/>
      <c r="R57" s="49"/>
      <c r="S57" s="49"/>
      <c r="T57" s="49"/>
      <c r="U57" s="49"/>
      <c r="V57" s="49"/>
      <c r="W57" s="49"/>
      <c r="X57" s="49"/>
      <c r="Y57" s="49"/>
      <c r="Z57" s="49"/>
      <c r="AA57" s="49"/>
      <c r="AB57" s="49"/>
      <c r="AC57" s="49"/>
      <c r="AD57" s="49"/>
      <c r="AE57" s="49"/>
      <c r="AF57" s="19"/>
      <c r="AG57" s="49"/>
      <c r="AH57" s="49"/>
      <c r="AI57" s="49"/>
      <c r="AJ57" s="49"/>
      <c r="AK57" s="49"/>
      <c r="AL57" s="49"/>
      <c r="AM57" s="49"/>
      <c r="AN57" s="49"/>
      <c r="AO57" s="49"/>
      <c r="AP57" s="49"/>
      <c r="AQ57" s="49"/>
      <c r="AR57" s="49"/>
      <c r="AS57" s="49"/>
      <c r="AT57" s="49"/>
      <c r="AU57" s="19"/>
      <c r="AV57" s="49"/>
      <c r="AW57" s="49"/>
      <c r="AX57" s="49"/>
      <c r="AY57" s="49"/>
      <c r="AZ57" s="49"/>
      <c r="BA57" s="49"/>
      <c r="BB57" s="49"/>
      <c r="BC57" s="49"/>
      <c r="BD57" s="49"/>
      <c r="BE57" s="49"/>
      <c r="BF57" s="49"/>
      <c r="BG57" s="49"/>
      <c r="BH57" s="49"/>
      <c r="BI57" s="4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50" t="s">
        <v>35</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88"/>
      <c r="BM60" s="89"/>
      <c r="BN60" s="89"/>
      <c r="BO60" s="89"/>
      <c r="BP60" s="89"/>
      <c r="BQ60" s="89"/>
      <c r="BR60" s="89"/>
      <c r="BS60" s="89"/>
      <c r="BT60" s="89"/>
      <c r="BU60" s="89"/>
      <c r="BV60" s="89"/>
      <c r="BW60" s="89"/>
      <c r="BX60" s="89"/>
      <c r="BY60" s="89"/>
      <c r="BZ60" s="90"/>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117</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49" t="s">
        <v>37</v>
      </c>
      <c r="D79" s="49"/>
      <c r="E79" s="49"/>
      <c r="F79" s="49"/>
      <c r="G79" s="49"/>
      <c r="H79" s="49"/>
      <c r="I79" s="49"/>
      <c r="J79" s="49"/>
      <c r="K79" s="49"/>
      <c r="L79" s="49"/>
      <c r="M79" s="49"/>
      <c r="N79" s="49"/>
      <c r="O79" s="49"/>
      <c r="P79" s="49"/>
      <c r="Q79" s="49"/>
      <c r="R79" s="49"/>
      <c r="S79" s="49"/>
      <c r="T79" s="49"/>
      <c r="U79" s="19"/>
      <c r="V79" s="19"/>
      <c r="W79" s="49" t="s">
        <v>38</v>
      </c>
      <c r="X79" s="49"/>
      <c r="Y79" s="49"/>
      <c r="Z79" s="49"/>
      <c r="AA79" s="49"/>
      <c r="AB79" s="49"/>
      <c r="AC79" s="49"/>
      <c r="AD79" s="49"/>
      <c r="AE79" s="49"/>
      <c r="AF79" s="49"/>
      <c r="AG79" s="49"/>
      <c r="AH79" s="49"/>
      <c r="AI79" s="49"/>
      <c r="AJ79" s="49"/>
      <c r="AK79" s="49"/>
      <c r="AL79" s="49"/>
      <c r="AM79" s="49"/>
      <c r="AN79" s="49"/>
      <c r="AO79" s="19"/>
      <c r="AP79" s="19"/>
      <c r="AQ79" s="49" t="s">
        <v>39</v>
      </c>
      <c r="AR79" s="49"/>
      <c r="AS79" s="49"/>
      <c r="AT79" s="49"/>
      <c r="AU79" s="49"/>
      <c r="AV79" s="49"/>
      <c r="AW79" s="49"/>
      <c r="AX79" s="49"/>
      <c r="AY79" s="49"/>
      <c r="AZ79" s="49"/>
      <c r="BA79" s="49"/>
      <c r="BB79" s="49"/>
      <c r="BC79" s="49"/>
      <c r="BD79" s="49"/>
      <c r="BE79" s="49"/>
      <c r="BF79" s="49"/>
      <c r="BG79" s="49"/>
      <c r="BH79" s="4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19"/>
      <c r="V80" s="19"/>
      <c r="W80" s="49"/>
      <c r="X80" s="49"/>
      <c r="Y80" s="49"/>
      <c r="Z80" s="49"/>
      <c r="AA80" s="49"/>
      <c r="AB80" s="49"/>
      <c r="AC80" s="49"/>
      <c r="AD80" s="49"/>
      <c r="AE80" s="49"/>
      <c r="AF80" s="49"/>
      <c r="AG80" s="49"/>
      <c r="AH80" s="49"/>
      <c r="AI80" s="49"/>
      <c r="AJ80" s="49"/>
      <c r="AK80" s="49"/>
      <c r="AL80" s="49"/>
      <c r="AM80" s="49"/>
      <c r="AN80" s="49"/>
      <c r="AO80" s="19"/>
      <c r="AP80" s="19"/>
      <c r="AQ80" s="49"/>
      <c r="AR80" s="49"/>
      <c r="AS80" s="49"/>
      <c r="AT80" s="49"/>
      <c r="AU80" s="49"/>
      <c r="AV80" s="49"/>
      <c r="AW80" s="49"/>
      <c r="AX80" s="49"/>
      <c r="AY80" s="49"/>
      <c r="AZ80" s="49"/>
      <c r="BA80" s="49"/>
      <c r="BB80" s="49"/>
      <c r="BC80" s="49"/>
      <c r="BD80" s="49"/>
      <c r="BE80" s="49"/>
      <c r="BF80" s="49"/>
      <c r="BG80" s="49"/>
      <c r="BH80" s="4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OkqzdabRwH0DVL2KAvLEUgkgVA+JmBr/9qdfRwzYHWWGOFrjpty1biHxj30CHBfWuNj99BODkjhTdM3IHW0YA==" saltValue="citQWTce8dUwIucD6I4yp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35</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64</v>
      </c>
      <c r="B4" s="30"/>
      <c r="C4" s="30"/>
      <c r="D4" s="30"/>
      <c r="E4" s="30"/>
      <c r="F4" s="30"/>
      <c r="G4" s="30"/>
      <c r="H4" s="84"/>
      <c r="I4" s="85"/>
      <c r="J4" s="85"/>
      <c r="K4" s="85"/>
      <c r="L4" s="85"/>
      <c r="M4" s="85"/>
      <c r="N4" s="85"/>
      <c r="O4" s="85"/>
      <c r="P4" s="85"/>
      <c r="Q4" s="85"/>
      <c r="R4" s="85"/>
      <c r="S4" s="85"/>
      <c r="T4" s="85"/>
      <c r="U4" s="85"/>
      <c r="V4" s="85"/>
      <c r="W4" s="86"/>
      <c r="X4" s="80" t="s">
        <v>65</v>
      </c>
      <c r="Y4" s="80"/>
      <c r="Z4" s="80"/>
      <c r="AA4" s="80"/>
      <c r="AB4" s="80"/>
      <c r="AC4" s="80"/>
      <c r="AD4" s="80"/>
      <c r="AE4" s="80"/>
      <c r="AF4" s="80"/>
      <c r="AG4" s="80"/>
      <c r="AH4" s="80"/>
      <c r="AI4" s="80" t="s">
        <v>66</v>
      </c>
      <c r="AJ4" s="80"/>
      <c r="AK4" s="80"/>
      <c r="AL4" s="80"/>
      <c r="AM4" s="80"/>
      <c r="AN4" s="80"/>
      <c r="AO4" s="80"/>
      <c r="AP4" s="80"/>
      <c r="AQ4" s="80"/>
      <c r="AR4" s="80"/>
      <c r="AS4" s="80"/>
      <c r="AT4" s="80" t="s">
        <v>67</v>
      </c>
      <c r="AU4" s="80"/>
      <c r="AV4" s="80"/>
      <c r="AW4" s="80"/>
      <c r="AX4" s="80"/>
      <c r="AY4" s="80"/>
      <c r="AZ4" s="80"/>
      <c r="BA4" s="80"/>
      <c r="BB4" s="80"/>
      <c r="BC4" s="80"/>
      <c r="BD4" s="80"/>
      <c r="BE4" s="80" t="s">
        <v>68</v>
      </c>
      <c r="BF4" s="80"/>
      <c r="BG4" s="80"/>
      <c r="BH4" s="80"/>
      <c r="BI4" s="80"/>
      <c r="BJ4" s="80"/>
      <c r="BK4" s="80"/>
      <c r="BL4" s="80"/>
      <c r="BM4" s="80"/>
      <c r="BN4" s="80"/>
      <c r="BO4" s="80"/>
      <c r="BP4" s="80" t="s">
        <v>69</v>
      </c>
      <c r="BQ4" s="80"/>
      <c r="BR4" s="80"/>
      <c r="BS4" s="80"/>
      <c r="BT4" s="80"/>
      <c r="BU4" s="80"/>
      <c r="BV4" s="80"/>
      <c r="BW4" s="80"/>
      <c r="BX4" s="80"/>
      <c r="BY4" s="80"/>
      <c r="BZ4" s="80"/>
      <c r="CA4" s="80" t="s">
        <v>70</v>
      </c>
      <c r="CB4" s="80"/>
      <c r="CC4" s="80"/>
      <c r="CD4" s="80"/>
      <c r="CE4" s="80"/>
      <c r="CF4" s="80"/>
      <c r="CG4" s="80"/>
      <c r="CH4" s="80"/>
      <c r="CI4" s="80"/>
      <c r="CJ4" s="80"/>
      <c r="CK4" s="80"/>
      <c r="CL4" s="80" t="s">
        <v>71</v>
      </c>
      <c r="CM4" s="80"/>
      <c r="CN4" s="80"/>
      <c r="CO4" s="80"/>
      <c r="CP4" s="80"/>
      <c r="CQ4" s="80"/>
      <c r="CR4" s="80"/>
      <c r="CS4" s="80"/>
      <c r="CT4" s="80"/>
      <c r="CU4" s="80"/>
      <c r="CV4" s="80"/>
      <c r="CW4" s="80" t="s">
        <v>72</v>
      </c>
      <c r="CX4" s="80"/>
      <c r="CY4" s="80"/>
      <c r="CZ4" s="80"/>
      <c r="DA4" s="80"/>
      <c r="DB4" s="80"/>
      <c r="DC4" s="80"/>
      <c r="DD4" s="80"/>
      <c r="DE4" s="80"/>
      <c r="DF4" s="80"/>
      <c r="DG4" s="80"/>
      <c r="DH4" s="80" t="s">
        <v>73</v>
      </c>
      <c r="DI4" s="80"/>
      <c r="DJ4" s="80"/>
      <c r="DK4" s="80"/>
      <c r="DL4" s="80"/>
      <c r="DM4" s="80"/>
      <c r="DN4" s="80"/>
      <c r="DO4" s="80"/>
      <c r="DP4" s="80"/>
      <c r="DQ4" s="80"/>
      <c r="DR4" s="80"/>
      <c r="DS4" s="80" t="s">
        <v>74</v>
      </c>
      <c r="DT4" s="80"/>
      <c r="DU4" s="80"/>
      <c r="DV4" s="80"/>
      <c r="DW4" s="80"/>
      <c r="DX4" s="80"/>
      <c r="DY4" s="80"/>
      <c r="DZ4" s="80"/>
      <c r="EA4" s="80"/>
      <c r="EB4" s="80"/>
      <c r="EC4" s="80"/>
      <c r="ED4" s="80" t="s">
        <v>75</v>
      </c>
      <c r="EE4" s="80"/>
      <c r="EF4" s="80"/>
      <c r="EG4" s="80"/>
      <c r="EH4" s="80"/>
      <c r="EI4" s="80"/>
      <c r="EJ4" s="80"/>
      <c r="EK4" s="80"/>
      <c r="EL4" s="80"/>
      <c r="EM4" s="80"/>
      <c r="EN4" s="80"/>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202207</v>
      </c>
      <c r="D6" s="33">
        <f t="shared" si="3"/>
        <v>46</v>
      </c>
      <c r="E6" s="33">
        <f t="shared" si="3"/>
        <v>1</v>
      </c>
      <c r="F6" s="33">
        <f t="shared" si="3"/>
        <v>0</v>
      </c>
      <c r="G6" s="33">
        <f t="shared" si="3"/>
        <v>1</v>
      </c>
      <c r="H6" s="33" t="str">
        <f t="shared" si="3"/>
        <v>長野県　安曇野市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72.13</v>
      </c>
      <c r="P6" s="34">
        <f t="shared" si="3"/>
        <v>99.03</v>
      </c>
      <c r="Q6" s="34">
        <f t="shared" si="3"/>
        <v>3090</v>
      </c>
      <c r="R6" s="34">
        <f t="shared" si="3"/>
        <v>98056</v>
      </c>
      <c r="S6" s="34">
        <f t="shared" si="3"/>
        <v>331.78</v>
      </c>
      <c r="T6" s="34">
        <f t="shared" si="3"/>
        <v>295.55</v>
      </c>
      <c r="U6" s="34">
        <f t="shared" si="3"/>
        <v>97118</v>
      </c>
      <c r="V6" s="34">
        <f t="shared" si="3"/>
        <v>132.75</v>
      </c>
      <c r="W6" s="34">
        <f t="shared" si="3"/>
        <v>731.59</v>
      </c>
      <c r="X6" s="35">
        <f>IF(X7="",NA(),X7)</f>
        <v>108.53</v>
      </c>
      <c r="Y6" s="35">
        <f t="shared" ref="Y6:AG6" si="4">IF(Y7="",NA(),Y7)</f>
        <v>117.09</v>
      </c>
      <c r="Z6" s="35">
        <f t="shared" si="4"/>
        <v>113.21</v>
      </c>
      <c r="AA6" s="35">
        <f t="shared" si="4"/>
        <v>118.45</v>
      </c>
      <c r="AB6" s="35">
        <f t="shared" si="4"/>
        <v>119.64</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567.63</v>
      </c>
      <c r="AU6" s="35">
        <f t="shared" ref="AU6:BC6" si="6">IF(AU7="",NA(),AU7)</f>
        <v>291.55</v>
      </c>
      <c r="AV6" s="35">
        <f t="shared" si="6"/>
        <v>344.17</v>
      </c>
      <c r="AW6" s="35">
        <f t="shared" si="6"/>
        <v>412.73</v>
      </c>
      <c r="AX6" s="35">
        <f t="shared" si="6"/>
        <v>403.31</v>
      </c>
      <c r="AY6" s="35">
        <f t="shared" si="6"/>
        <v>739.59</v>
      </c>
      <c r="AZ6" s="35">
        <f t="shared" si="6"/>
        <v>335.95</v>
      </c>
      <c r="BA6" s="35">
        <f t="shared" si="6"/>
        <v>346.59</v>
      </c>
      <c r="BB6" s="35">
        <f t="shared" si="6"/>
        <v>357.82</v>
      </c>
      <c r="BC6" s="35">
        <f t="shared" si="6"/>
        <v>355.5</v>
      </c>
      <c r="BD6" s="34" t="str">
        <f>IF(BD7="","",IF(BD7="-","【-】","【"&amp;SUBSTITUTE(TEXT(BD7,"#,##0.00"),"-","△")&amp;"】"))</f>
        <v>【264.34】</v>
      </c>
      <c r="BE6" s="35">
        <f>IF(BE7="",NA(),BE7)</f>
        <v>542.49</v>
      </c>
      <c r="BF6" s="35">
        <f t="shared" ref="BF6:BN6" si="7">IF(BF7="",NA(),BF7)</f>
        <v>510.92</v>
      </c>
      <c r="BG6" s="35">
        <f t="shared" si="7"/>
        <v>479.16</v>
      </c>
      <c r="BH6" s="35">
        <f t="shared" si="7"/>
        <v>435.11</v>
      </c>
      <c r="BI6" s="35">
        <f t="shared" si="7"/>
        <v>404.89</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99.88</v>
      </c>
      <c r="BQ6" s="35">
        <f t="shared" ref="BQ6:BY6" si="8">IF(BQ7="",NA(),BQ7)</f>
        <v>110.71</v>
      </c>
      <c r="BR6" s="35">
        <f t="shared" si="8"/>
        <v>106.03</v>
      </c>
      <c r="BS6" s="35">
        <f t="shared" si="8"/>
        <v>111.77</v>
      </c>
      <c r="BT6" s="35">
        <f t="shared" si="8"/>
        <v>113.28</v>
      </c>
      <c r="BU6" s="35">
        <f t="shared" si="8"/>
        <v>99.46</v>
      </c>
      <c r="BV6" s="35">
        <f t="shared" si="8"/>
        <v>105.21</v>
      </c>
      <c r="BW6" s="35">
        <f t="shared" si="8"/>
        <v>105.71</v>
      </c>
      <c r="BX6" s="35">
        <f t="shared" si="8"/>
        <v>106.01</v>
      </c>
      <c r="BY6" s="35">
        <f t="shared" si="8"/>
        <v>104.57</v>
      </c>
      <c r="BZ6" s="34" t="str">
        <f>IF(BZ7="","",IF(BZ7="-","【-】","【"&amp;SUBSTITUTE(TEXT(BZ7,"#,##0.00"),"-","△")&amp;"】"))</f>
        <v>【104.36】</v>
      </c>
      <c r="CA6" s="35">
        <f>IF(CA7="",NA(),CA7)</f>
        <v>178.2</v>
      </c>
      <c r="CB6" s="35">
        <f t="shared" ref="CB6:CJ6" si="9">IF(CB7="",NA(),CB7)</f>
        <v>161.5</v>
      </c>
      <c r="CC6" s="35">
        <f t="shared" si="9"/>
        <v>168.33</v>
      </c>
      <c r="CD6" s="35">
        <f t="shared" si="9"/>
        <v>159.57</v>
      </c>
      <c r="CE6" s="35">
        <f t="shared" si="9"/>
        <v>157.63</v>
      </c>
      <c r="CF6" s="35">
        <f t="shared" si="9"/>
        <v>171.78</v>
      </c>
      <c r="CG6" s="35">
        <f t="shared" si="9"/>
        <v>162.59</v>
      </c>
      <c r="CH6" s="35">
        <f t="shared" si="9"/>
        <v>162.15</v>
      </c>
      <c r="CI6" s="35">
        <f t="shared" si="9"/>
        <v>162.24</v>
      </c>
      <c r="CJ6" s="35">
        <f t="shared" si="9"/>
        <v>165.47</v>
      </c>
      <c r="CK6" s="34" t="str">
        <f>IF(CK7="","",IF(CK7="-","【-】","【"&amp;SUBSTITUTE(TEXT(CK7,"#,##0.00"),"-","△")&amp;"】"))</f>
        <v>【165.71】</v>
      </c>
      <c r="CL6" s="35">
        <f>IF(CL7="",NA(),CL7)</f>
        <v>55.48</v>
      </c>
      <c r="CM6" s="35">
        <f t="shared" ref="CM6:CU6" si="10">IF(CM7="",NA(),CM7)</f>
        <v>52.93</v>
      </c>
      <c r="CN6" s="35">
        <f t="shared" si="10"/>
        <v>65.84</v>
      </c>
      <c r="CO6" s="35">
        <f t="shared" si="10"/>
        <v>64.62</v>
      </c>
      <c r="CP6" s="35">
        <f t="shared" si="10"/>
        <v>76.55</v>
      </c>
      <c r="CQ6" s="35">
        <f t="shared" si="10"/>
        <v>59.68</v>
      </c>
      <c r="CR6" s="35">
        <f t="shared" si="10"/>
        <v>59.17</v>
      </c>
      <c r="CS6" s="35">
        <f t="shared" si="10"/>
        <v>59.34</v>
      </c>
      <c r="CT6" s="35">
        <f t="shared" si="10"/>
        <v>59.11</v>
      </c>
      <c r="CU6" s="35">
        <f t="shared" si="10"/>
        <v>59.74</v>
      </c>
      <c r="CV6" s="34" t="str">
        <f>IF(CV7="","",IF(CV7="-","【-】","【"&amp;SUBSTITUTE(TEXT(CV7,"#,##0.00"),"-","△")&amp;"】"))</f>
        <v>【60.41】</v>
      </c>
      <c r="CW6" s="35">
        <f>IF(CW7="",NA(),CW7)</f>
        <v>76.599999999999994</v>
      </c>
      <c r="CX6" s="35">
        <f t="shared" ref="CX6:DF6" si="11">IF(CX7="",NA(),CX7)</f>
        <v>79.349999999999994</v>
      </c>
      <c r="CY6" s="35">
        <f t="shared" si="11"/>
        <v>77.91</v>
      </c>
      <c r="CZ6" s="35">
        <f t="shared" si="11"/>
        <v>79.58</v>
      </c>
      <c r="DA6" s="35">
        <f t="shared" si="11"/>
        <v>80.28</v>
      </c>
      <c r="DB6" s="35">
        <f t="shared" si="11"/>
        <v>87.63</v>
      </c>
      <c r="DC6" s="35">
        <f t="shared" si="11"/>
        <v>87.6</v>
      </c>
      <c r="DD6" s="35">
        <f t="shared" si="11"/>
        <v>87.74</v>
      </c>
      <c r="DE6" s="35">
        <f t="shared" si="11"/>
        <v>87.91</v>
      </c>
      <c r="DF6" s="35">
        <f t="shared" si="11"/>
        <v>87.28</v>
      </c>
      <c r="DG6" s="34" t="str">
        <f>IF(DG7="","",IF(DG7="-","【-】","【"&amp;SUBSTITUTE(TEXT(DG7,"#,##0.00"),"-","△")&amp;"】"))</f>
        <v>【89.93】</v>
      </c>
      <c r="DH6" s="35">
        <f>IF(DH7="",NA(),DH7)</f>
        <v>38.04</v>
      </c>
      <c r="DI6" s="35">
        <f t="shared" ref="DI6:DQ6" si="12">IF(DI7="",NA(),DI7)</f>
        <v>42.28</v>
      </c>
      <c r="DJ6" s="35">
        <f t="shared" si="12"/>
        <v>44.24</v>
      </c>
      <c r="DK6" s="35">
        <f t="shared" si="12"/>
        <v>46.44</v>
      </c>
      <c r="DL6" s="35">
        <f t="shared" si="12"/>
        <v>47.76</v>
      </c>
      <c r="DM6" s="35">
        <f t="shared" si="12"/>
        <v>39.65</v>
      </c>
      <c r="DN6" s="35">
        <f t="shared" si="12"/>
        <v>45.25</v>
      </c>
      <c r="DO6" s="35">
        <f t="shared" si="12"/>
        <v>46.27</v>
      </c>
      <c r="DP6" s="35">
        <f t="shared" si="12"/>
        <v>46.88</v>
      </c>
      <c r="DQ6" s="35">
        <f t="shared" si="12"/>
        <v>46.94</v>
      </c>
      <c r="DR6" s="34" t="str">
        <f>IF(DR7="","",IF(DR7="-","【-】","【"&amp;SUBSTITUTE(TEXT(DR7,"#,##0.00"),"-","△")&amp;"】"))</f>
        <v>【48.12】</v>
      </c>
      <c r="DS6" s="35">
        <f>IF(DS7="",NA(),DS7)</f>
        <v>1.91</v>
      </c>
      <c r="DT6" s="35">
        <f t="shared" ref="DT6:EB6" si="13">IF(DT7="",NA(),DT7)</f>
        <v>1.89</v>
      </c>
      <c r="DU6" s="35">
        <f t="shared" si="13"/>
        <v>2.09</v>
      </c>
      <c r="DV6" s="35">
        <f t="shared" si="13"/>
        <v>1.05</v>
      </c>
      <c r="DW6" s="35">
        <f t="shared" si="13"/>
        <v>6.59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1.75</v>
      </c>
      <c r="EE6" s="35">
        <f t="shared" ref="EE6:EM6" si="14">IF(EE7="",NA(),EE7)</f>
        <v>1.08</v>
      </c>
      <c r="EF6" s="35">
        <f t="shared" si="14"/>
        <v>0.4</v>
      </c>
      <c r="EG6" s="35">
        <f t="shared" si="14"/>
        <v>0.78</v>
      </c>
      <c r="EH6" s="35">
        <f t="shared" si="14"/>
        <v>0.56999999999999995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202207</v>
      </c>
      <c r="D7" s="37">
        <v>46</v>
      </c>
      <c r="E7" s="37">
        <v>1</v>
      </c>
      <c r="F7" s="37">
        <v>0</v>
      </c>
      <c r="G7" s="37">
        <v>1</v>
      </c>
      <c r="H7" s="37" t="s">
        <v>104</v>
      </c>
      <c r="I7" s="37" t="s">
        <v>105</v>
      </c>
      <c r="J7" s="37" t="s">
        <v>106</v>
      </c>
      <c r="K7" s="37" t="s">
        <v>107</v>
      </c>
      <c r="L7" s="37" t="s">
        <v>108</v>
      </c>
      <c r="M7" s="37" t="s">
        <v>109</v>
      </c>
      <c r="N7" s="38" t="s">
        <v>110</v>
      </c>
      <c r="O7" s="38">
        <v>72.13</v>
      </c>
      <c r="P7" s="38">
        <v>99.03</v>
      </c>
      <c r="Q7" s="38">
        <v>3090</v>
      </c>
      <c r="R7" s="38">
        <v>98056</v>
      </c>
      <c r="S7" s="38">
        <v>331.78</v>
      </c>
      <c r="T7" s="38">
        <v>295.55</v>
      </c>
      <c r="U7" s="38">
        <v>97118</v>
      </c>
      <c r="V7" s="38">
        <v>132.75</v>
      </c>
      <c r="W7" s="38">
        <v>731.59</v>
      </c>
      <c r="X7" s="38">
        <v>108.53</v>
      </c>
      <c r="Y7" s="38">
        <v>117.09</v>
      </c>
      <c r="Z7" s="38">
        <v>113.21</v>
      </c>
      <c r="AA7" s="38">
        <v>118.45</v>
      </c>
      <c r="AB7" s="38">
        <v>119.64</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567.63</v>
      </c>
      <c r="AU7" s="38">
        <v>291.55</v>
      </c>
      <c r="AV7" s="38">
        <v>344.17</v>
      </c>
      <c r="AW7" s="38">
        <v>412.73</v>
      </c>
      <c r="AX7" s="38">
        <v>403.31</v>
      </c>
      <c r="AY7" s="38">
        <v>739.59</v>
      </c>
      <c r="AZ7" s="38">
        <v>335.95</v>
      </c>
      <c r="BA7" s="38">
        <v>346.59</v>
      </c>
      <c r="BB7" s="38">
        <v>357.82</v>
      </c>
      <c r="BC7" s="38">
        <v>355.5</v>
      </c>
      <c r="BD7" s="38">
        <v>264.33999999999997</v>
      </c>
      <c r="BE7" s="38">
        <v>542.49</v>
      </c>
      <c r="BF7" s="38">
        <v>510.92</v>
      </c>
      <c r="BG7" s="38">
        <v>479.16</v>
      </c>
      <c r="BH7" s="38">
        <v>435.11</v>
      </c>
      <c r="BI7" s="38">
        <v>404.89</v>
      </c>
      <c r="BJ7" s="38">
        <v>324.08999999999997</v>
      </c>
      <c r="BK7" s="38">
        <v>319.82</v>
      </c>
      <c r="BL7" s="38">
        <v>312.02999999999997</v>
      </c>
      <c r="BM7" s="38">
        <v>307.45999999999998</v>
      </c>
      <c r="BN7" s="38">
        <v>312.58</v>
      </c>
      <c r="BO7" s="38">
        <v>274.27</v>
      </c>
      <c r="BP7" s="38">
        <v>99.88</v>
      </c>
      <c r="BQ7" s="38">
        <v>110.71</v>
      </c>
      <c r="BR7" s="38">
        <v>106.03</v>
      </c>
      <c r="BS7" s="38">
        <v>111.77</v>
      </c>
      <c r="BT7" s="38">
        <v>113.28</v>
      </c>
      <c r="BU7" s="38">
        <v>99.46</v>
      </c>
      <c r="BV7" s="38">
        <v>105.21</v>
      </c>
      <c r="BW7" s="38">
        <v>105.71</v>
      </c>
      <c r="BX7" s="38">
        <v>106.01</v>
      </c>
      <c r="BY7" s="38">
        <v>104.57</v>
      </c>
      <c r="BZ7" s="38">
        <v>104.36</v>
      </c>
      <c r="CA7" s="38">
        <v>178.2</v>
      </c>
      <c r="CB7" s="38">
        <v>161.5</v>
      </c>
      <c r="CC7" s="38">
        <v>168.33</v>
      </c>
      <c r="CD7" s="38">
        <v>159.57</v>
      </c>
      <c r="CE7" s="38">
        <v>157.63</v>
      </c>
      <c r="CF7" s="38">
        <v>171.78</v>
      </c>
      <c r="CG7" s="38">
        <v>162.59</v>
      </c>
      <c r="CH7" s="38">
        <v>162.15</v>
      </c>
      <c r="CI7" s="38">
        <v>162.24</v>
      </c>
      <c r="CJ7" s="38">
        <v>165.47</v>
      </c>
      <c r="CK7" s="38">
        <v>165.71</v>
      </c>
      <c r="CL7" s="38">
        <v>55.48</v>
      </c>
      <c r="CM7" s="38">
        <v>52.93</v>
      </c>
      <c r="CN7" s="38">
        <v>65.84</v>
      </c>
      <c r="CO7" s="38">
        <v>64.62</v>
      </c>
      <c r="CP7" s="38">
        <v>76.55</v>
      </c>
      <c r="CQ7" s="38">
        <v>59.68</v>
      </c>
      <c r="CR7" s="38">
        <v>59.17</v>
      </c>
      <c r="CS7" s="38">
        <v>59.34</v>
      </c>
      <c r="CT7" s="38">
        <v>59.11</v>
      </c>
      <c r="CU7" s="38">
        <v>59.74</v>
      </c>
      <c r="CV7" s="38">
        <v>60.41</v>
      </c>
      <c r="CW7" s="38">
        <v>76.599999999999994</v>
      </c>
      <c r="CX7" s="38">
        <v>79.349999999999994</v>
      </c>
      <c r="CY7" s="38">
        <v>77.91</v>
      </c>
      <c r="CZ7" s="38">
        <v>79.58</v>
      </c>
      <c r="DA7" s="38">
        <v>80.28</v>
      </c>
      <c r="DB7" s="38">
        <v>87.63</v>
      </c>
      <c r="DC7" s="38">
        <v>87.6</v>
      </c>
      <c r="DD7" s="38">
        <v>87.74</v>
      </c>
      <c r="DE7" s="38">
        <v>87.91</v>
      </c>
      <c r="DF7" s="38">
        <v>87.28</v>
      </c>
      <c r="DG7" s="38">
        <v>89.93</v>
      </c>
      <c r="DH7" s="38">
        <v>38.04</v>
      </c>
      <c r="DI7" s="38">
        <v>42.28</v>
      </c>
      <c r="DJ7" s="38">
        <v>44.24</v>
      </c>
      <c r="DK7" s="38">
        <v>46.44</v>
      </c>
      <c r="DL7" s="38">
        <v>47.76</v>
      </c>
      <c r="DM7" s="38">
        <v>39.65</v>
      </c>
      <c r="DN7" s="38">
        <v>45.25</v>
      </c>
      <c r="DO7" s="38">
        <v>46.27</v>
      </c>
      <c r="DP7" s="38">
        <v>46.88</v>
      </c>
      <c r="DQ7" s="38">
        <v>46.94</v>
      </c>
      <c r="DR7" s="38">
        <v>48.12</v>
      </c>
      <c r="DS7" s="38">
        <v>1.91</v>
      </c>
      <c r="DT7" s="38">
        <v>1.89</v>
      </c>
      <c r="DU7" s="38">
        <v>2.09</v>
      </c>
      <c r="DV7" s="38">
        <v>1.05</v>
      </c>
      <c r="DW7" s="38">
        <v>6.59</v>
      </c>
      <c r="DX7" s="38">
        <v>9.7100000000000009</v>
      </c>
      <c r="DY7" s="38">
        <v>10.71</v>
      </c>
      <c r="DZ7" s="38">
        <v>10.93</v>
      </c>
      <c r="EA7" s="38">
        <v>13.39</v>
      </c>
      <c r="EB7" s="38">
        <v>14.48</v>
      </c>
      <c r="EC7" s="38">
        <v>15.89</v>
      </c>
      <c r="ED7" s="38">
        <v>1.75</v>
      </c>
      <c r="EE7" s="38">
        <v>1.08</v>
      </c>
      <c r="EF7" s="38">
        <v>0.4</v>
      </c>
      <c r="EG7" s="38">
        <v>0.78</v>
      </c>
      <c r="EH7" s="38">
        <v>0.56999999999999995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2019-02-20T11:50:00Z</cp:lastPrinted>
  <dcterms:created xsi:type="dcterms:W3CDTF">2018-12-03T08:31:24Z</dcterms:created>
  <dcterms:modified xsi:type="dcterms:W3CDTF">2019-02-20T11:50:01Z</dcterms:modified>
  <cp:category/>
</cp:coreProperties>
</file>