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xkcTMIxal/95L+Kg1uKYm9KiG5UFJBQlCDAmOsXM/WlLdT5rhYcgj7zCMt2Jk4+uhmPIOGkW1UJkKMOtvTgbQ==" workbookSaltValue="DRnaDQScf2qVz8ysSwtUc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<sst xmlns="http://schemas.openxmlformats.org/spreadsheetml/2006/main" count="235" uniqueCount="123">
  <si>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</si>
  <si>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</si>
  <si>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</si>
  <si>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</si>
  <si>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</si>
  <si>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</si>
  <si>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</si>
  <si>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</si>
  <si>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</si>
  <si>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</si>
  <si>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</si>
  <si>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</si>
  <si>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</si>
  <si>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</si>
  <si>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</si>
  <si>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</si>
  <si>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</si>
  <si>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</si>
  <si>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</si>
  <si>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</si>
  <si>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</si>
  <si>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</si>
  <si>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</si>
  <si>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</si>
  <si>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</si>
  <si>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</si>
  <si>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</si>
  <si>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</si>
  <si>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</si>
  <si>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</si>
  <si>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</si>
  <si>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</si>
  <si>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</si>
  <si>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</si>
  <si>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</si>
  <si>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</si>
  <si>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</si>
  <si>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</si>
  <si>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</si>
  <si>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</si>
  <si>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</si>
  <si>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</si>
  <si>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</si>
  <si>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</si>
  <si>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</si>
  <si>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</si>
  <si>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</si>
  <si>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</si>
  <si>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</si>
  <si>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</si>
  <si>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</si>
  <si>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</si>
  <si>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</si>
  <si>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</si>
  <si>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</si>
  <si>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</si>
  <si>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</si>
  <si>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</si>
  <si>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</si>
  <si>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</si>
  <si>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</si>
  <si>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</si>
  <si>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</si>
  <si>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</si>
  <si>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</si>
  <si>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</si>
  <si>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</si>
  <si>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</si>
  <si>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</si>
  <si>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</si>
  <si>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</si>
  <si>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</si>
  <si>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</si>
  <si>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</si>
  <si>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</si>
  <si>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</si>
  <si>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</si>
  <si>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</si>
  <si>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</si>
  <si>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</si>
  <si>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</si>
  <si>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</si>
  <si>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</si>
  <si>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</si>
  <si>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</si>
  <si>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</si>
  <si>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</si>
  <si>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</si>
  <si>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</si>
  <si>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</si>
  <si>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</si>
  <si>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</si>
  <si>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</si>
  <si>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</si>
  <si>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</si>
  <si>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</si>
  <si>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</si>
  <si>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</si>
  <si>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</si>
  <si>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</si>
  <si>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</si>
  <si>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</si>
  <si>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</si>
  <si>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</si>
  <si>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</si>
  <si>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</si>
  <si>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</si>
  <si>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</si>
  <si>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</si>
  <si>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</si>
  <si>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</si>
  <si>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</si>
  <si>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</si>
  <si>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</si>
  <si>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</si>
  <si>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</si>
  <si>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</si>
  <si>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</si>
  <si>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</si>
  <si>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</si>
  <si>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</si>
  <si>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82" eb="83">
      <t>タカ</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</si>
  <si>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経費回収率」の減及び「汚水処理原価」の増については、決算統計において分流式下水道等に要する経費の算定方法の見直しにより汚水処理費が増加したためと考えられます。
　「流動比率」は、やっと平均値となりましたが、その水準は低く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また、「施設利用率」の微増については、現在処理能力が増加したためと考えられます。</t>
    <rPh sb="11" eb="13">
      <t>ケイヒ</t>
    </rPh>
    <rPh sb="420" eb="422">
      <t>シセツ</t>
    </rPh>
    <rPh sb="422" eb="424">
      <t>リヨウ</t>
    </rPh>
    <rPh sb="424" eb="425">
      <t>リツ</t>
    </rPh>
    <rPh sb="427" eb="429">
      <t>ビゾウ</t>
    </rPh>
    <rPh sb="435" eb="437">
      <t>ゲンザイ</t>
    </rPh>
    <rPh sb="437" eb="439">
      <t>ショリ</t>
    </rPh>
    <rPh sb="439" eb="441">
      <t>ノウリョク</t>
    </rPh>
    <rPh sb="442" eb="444">
      <t>ゾウカ</t>
    </rPh>
    <rPh sb="449" eb="4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</si>
</sst>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0C-45D6-884B-A52618CE030E}"/>
            </c:ext>
          </c:extLst>
        </c:ser>
        <c:dLbls>
          <c:showLegendKey val="0"/>
          <c:showVal val="0"/>
          <c:showCatName val="0"/>
          <c:showSerName val="0"/>
          <c:showPercent val="0"/>
          <c:showBubbleSize val="0"/>
        </c:dLbls>
        <c:gapWidth val="150"/>
        <c:axId val="31390720"/>
        <c:axId val="856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D0C-45D6-884B-A52618CE030E}"/>
            </c:ext>
          </c:extLst>
        </c:ser>
        <c:dLbls>
          <c:showLegendKey val="0"/>
          <c:showVal val="0"/>
          <c:showCatName val="0"/>
          <c:showSerName val="0"/>
          <c:showPercent val="0"/>
          <c:showBubbleSize val="0"/>
        </c:dLbls>
        <c:marker val="1"/>
        <c:smooth val="0"/>
        <c:axId val="31390720"/>
        <c:axId val="85603456"/>
      </c:lineChart>
      <c:dateAx>
        <c:axId val="31390720"/>
        <c:scaling>
          <c:orientation val="minMax"/>
        </c:scaling>
        <c:delete val="1"/>
        <c:axPos val="b"/>
        <c:numFmt formatCode="ge" sourceLinked="1"/>
        <c:majorTickMark val="none"/>
        <c:minorTickMark val="none"/>
        <c:tickLblPos val="none"/>
        <c:crossAx val="85603456"/>
        <c:crosses val="autoZero"/>
        <c:auto val="1"/>
        <c:lblOffset val="100"/>
        <c:baseTimeUnit val="years"/>
      </c:dateAx>
      <c:valAx>
        <c:axId val="85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56.21</c:v>
                </c:pt>
                <c:pt idx="1">
                  <c:v>53.79</c:v>
                </c:pt>
                <c:pt idx="2">
                  <c:v>56.52</c:v>
                </c:pt>
                <c:pt idx="3">
                  <c:v>56.06</c:v>
                </c:pt>
                <c:pt idx="4">
                  <c:v>47.4</c:v>
                </c:pt>
              </c:numCache>
            </c:numRef>
          </c:val>
          <c:extLst xmlns:c16r2="http://schemas.microsoft.com/office/drawing/2015/06/chart">
            <c:ext xmlns:c16="http://schemas.microsoft.com/office/drawing/2014/chart" uri="{C3380CC4-5D6E-409C-BE32-E72D297353CC}">
              <c16:uniqueId val="{00000000-DD96-4F74-A03D-A6D0B72BC344}"/>
            </c:ext>
          </c:extLst>
        </c:ser>
        <c:dLbls>
          <c:showLegendKey val="0"/>
          <c:showVal val="0"/>
          <c:showCatName val="0"/>
          <c:showSerName val="0"/>
          <c:showPercent val="0"/>
          <c:showBubbleSize val="0"/>
        </c:dLbls>
        <c:gapWidth val="150"/>
        <c:axId val="92835200"/>
        <c:axId val="928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D96-4F74-A03D-A6D0B72BC344}"/>
            </c:ext>
          </c:extLst>
        </c:ser>
        <c:dLbls>
          <c:showLegendKey val="0"/>
          <c:showVal val="0"/>
          <c:showCatName val="0"/>
          <c:showSerName val="0"/>
          <c:showPercent val="0"/>
          <c:showBubbleSize val="0"/>
        </c:dLbls>
        <c:marker val="1"/>
        <c:smooth val="0"/>
        <c:axId val="92835200"/>
        <c:axId val="92845568"/>
      </c:lineChart>
      <c:dateAx>
        <c:axId val="92835200"/>
        <c:scaling>
          <c:orientation val="minMax"/>
        </c:scaling>
        <c:delete val="1"/>
        <c:axPos val="b"/>
        <c:numFmt formatCode="ge" sourceLinked="1"/>
        <c:majorTickMark val="none"/>
        <c:minorTickMark val="none"/>
        <c:tickLblPos val="none"/>
        <c:crossAx val="92845568"/>
        <c:crosses val="autoZero"/>
        <c:auto val="1"/>
        <c:lblOffset val="100"/>
        <c:baseTimeUnit val="years"/>
      </c:dateAx>
      <c:valAx>
        <c:axId val="928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84.55</c:v>
                </c:pt>
                <c:pt idx="1">
                  <c:v>84.6</c:v>
                </c:pt>
                <c:pt idx="2">
                  <c:v>85.33</c:v>
                </c:pt>
                <c:pt idx="3">
                  <c:v>84.96</c:v>
                </c:pt>
                <c:pt idx="4">
                  <c:v>84.8</c:v>
                </c:pt>
              </c:numCache>
            </c:numRef>
          </c:val>
          <c:extLst xmlns:c16r2="http://schemas.microsoft.com/office/drawing/2015/06/chart">
            <c:ext xmlns:c16="http://schemas.microsoft.com/office/drawing/2014/chart" uri="{C3380CC4-5D6E-409C-BE32-E72D297353CC}">
              <c16:uniqueId val="{00000000-9E37-4F96-A117-4B2A05628392}"/>
            </c:ext>
          </c:extLst>
        </c:ser>
        <c:dLbls>
          <c:showLegendKey val="0"/>
          <c:showVal val="0"/>
          <c:showCatName val="0"/>
          <c:showSerName val="0"/>
          <c:showPercent val="0"/>
          <c:showBubbleSize val="0"/>
        </c:dLbls>
        <c:gapWidth val="150"/>
        <c:axId val="92905472"/>
        <c:axId val="929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E37-4F96-A117-4B2A05628392}"/>
            </c:ext>
          </c:extLst>
        </c:ser>
        <c:dLbls>
          <c:showLegendKey val="0"/>
          <c:showVal val="0"/>
          <c:showCatName val="0"/>
          <c:showSerName val="0"/>
          <c:showPercent val="0"/>
          <c:showBubbleSize val="0"/>
        </c:dLbls>
        <c:marker val="1"/>
        <c:smooth val="0"/>
        <c:axId val="92905472"/>
        <c:axId val="92907392"/>
      </c:lineChart>
      <c:dateAx>
        <c:axId val="92905472"/>
        <c:scaling>
          <c:orientation val="minMax"/>
        </c:scaling>
        <c:delete val="1"/>
        <c:axPos val="b"/>
        <c:numFmt formatCode="ge" sourceLinked="1"/>
        <c:majorTickMark val="none"/>
        <c:minorTickMark val="none"/>
        <c:tickLblPos val="none"/>
        <c:crossAx val="92907392"/>
        <c:crosses val="autoZero"/>
        <c:auto val="1"/>
        <c:lblOffset val="100"/>
        <c:baseTimeUnit val="years"/>
      </c:dateAx>
      <c:valAx>
        <c:axId val="929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104.69</c:v>
                </c:pt>
                <c:pt idx="1">
                  <c:v>103.02</c:v>
                </c:pt>
                <c:pt idx="2">
                  <c:v>105.22</c:v>
                </c:pt>
                <c:pt idx="3">
                  <c:v>106.43</c:v>
                </c:pt>
                <c:pt idx="4">
                  <c:v>105.23</c:v>
                </c:pt>
              </c:numCache>
            </c:numRef>
          </c:val>
          <c:extLst xmlns:c16r2="http://schemas.microsoft.com/office/drawing/2015/06/chart">
            <c:ext xmlns:c16="http://schemas.microsoft.com/office/drawing/2014/chart" uri="{C3380CC4-5D6E-409C-BE32-E72D297353CC}">
              <c16:uniqueId val="{00000000-1BE8-4F96-BA14-32326C69CD6F}"/>
            </c:ext>
          </c:extLst>
        </c:ser>
        <c:dLbls>
          <c:showLegendKey val="0"/>
          <c:showVal val="0"/>
          <c:showCatName val="0"/>
          <c:showSerName val="0"/>
          <c:showPercent val="0"/>
          <c:showBubbleSize val="0"/>
        </c:dLbls>
        <c:gapWidth val="150"/>
        <c:axId val="85639552"/>
        <c:axId val="856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1BE8-4F96-BA14-32326C69CD6F}"/>
            </c:ext>
          </c:extLst>
        </c:ser>
        <c:dLbls>
          <c:showLegendKey val="0"/>
          <c:showVal val="0"/>
          <c:showCatName val="0"/>
          <c:showSerName val="0"/>
          <c:showPercent val="0"/>
          <c:showBubbleSize val="0"/>
        </c:dLbls>
        <c:marker val="1"/>
        <c:smooth val="0"/>
        <c:axId val="85639552"/>
        <c:axId val="85641472"/>
      </c:lineChart>
      <c:dateAx>
        <c:axId val="85639552"/>
        <c:scaling>
          <c:orientation val="minMax"/>
        </c:scaling>
        <c:delete val="1"/>
        <c:axPos val="b"/>
        <c:numFmt formatCode="ge" sourceLinked="1"/>
        <c:majorTickMark val="none"/>
        <c:minorTickMark val="none"/>
        <c:tickLblPos val="none"/>
        <c:crossAx val="85641472"/>
        <c:crosses val="autoZero"/>
        <c:auto val="1"/>
        <c:lblOffset val="100"/>
        <c:baseTimeUnit val="years"/>
      </c:dateAx>
      <c:valAx>
        <c:axId val="85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8.36</c:v>
                </c:pt>
                <c:pt idx="1">
                  <c:v>18.309999999999999</c:v>
                </c:pt>
                <c:pt idx="2">
                  <c:v>20.68</c:v>
                </c:pt>
                <c:pt idx="3">
                  <c:v>22.9</c:v>
                </c:pt>
                <c:pt idx="4">
                  <c:v>25.1</c:v>
                </c:pt>
              </c:numCache>
            </c:numRef>
          </c:val>
          <c:extLst xmlns:c16r2="http://schemas.microsoft.com/office/drawing/2015/06/chart">
            <c:ext xmlns:c16="http://schemas.microsoft.com/office/drawing/2014/chart" uri="{C3380CC4-5D6E-409C-BE32-E72D297353CC}">
              <c16:uniqueId val="{00000000-1DD9-492C-BAC6-51D4A9A7FDA3}"/>
            </c:ext>
          </c:extLst>
        </c:ser>
        <c:dLbls>
          <c:showLegendKey val="0"/>
          <c:showVal val="0"/>
          <c:showCatName val="0"/>
          <c:showSerName val="0"/>
          <c:showPercent val="0"/>
          <c:showBubbleSize val="0"/>
        </c:dLbls>
        <c:gapWidth val="150"/>
        <c:axId val="87134976"/>
        <c:axId val="871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1DD9-492C-BAC6-51D4A9A7FDA3}"/>
            </c:ext>
          </c:extLst>
        </c:ser>
        <c:dLbls>
          <c:showLegendKey val="0"/>
          <c:showVal val="0"/>
          <c:showCatName val="0"/>
          <c:showSerName val="0"/>
          <c:showPercent val="0"/>
          <c:showBubbleSize val="0"/>
        </c:dLbls>
        <c:marker val="1"/>
        <c:smooth val="0"/>
        <c:axId val="87134976"/>
        <c:axId val="87136896"/>
      </c:lineChart>
      <c:dateAx>
        <c:axId val="87134976"/>
        <c:scaling>
          <c:orientation val="minMax"/>
        </c:scaling>
        <c:delete val="1"/>
        <c:axPos val="b"/>
        <c:numFmt formatCode="ge" sourceLinked="1"/>
        <c:majorTickMark val="none"/>
        <c:minorTickMark val="none"/>
        <c:tickLblPos val="none"/>
        <c:crossAx val="87136896"/>
        <c:crosses val="autoZero"/>
        <c:auto val="1"/>
        <c:lblOffset val="100"/>
        <c:baseTimeUnit val="years"/>
      </c:dateAx>
      <c:valAx>
        <c:axId val="871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8E-4D35-B162-81918048A64D}"/>
            </c:ext>
          </c:extLst>
        </c:ser>
        <c:dLbls>
          <c:showLegendKey val="0"/>
          <c:showVal val="0"/>
          <c:showCatName val="0"/>
          <c:showSerName val="0"/>
          <c:showPercent val="0"/>
          <c:showBubbleSize val="0"/>
        </c:dLbls>
        <c:gapWidth val="150"/>
        <c:axId val="91640960"/>
        <c:axId val="916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248E-4D35-B162-81918048A64D}"/>
            </c:ext>
          </c:extLst>
        </c:ser>
        <c:dLbls>
          <c:showLegendKey val="0"/>
          <c:showVal val="0"/>
          <c:showCatName val="0"/>
          <c:showSerName val="0"/>
          <c:showPercent val="0"/>
          <c:showBubbleSize val="0"/>
        </c:dLbls>
        <c:marker val="1"/>
        <c:smooth val="0"/>
        <c:axId val="91640960"/>
        <c:axId val="91642880"/>
      </c:lineChart>
      <c:dateAx>
        <c:axId val="91640960"/>
        <c:scaling>
          <c:orientation val="minMax"/>
        </c:scaling>
        <c:delete val="1"/>
        <c:axPos val="b"/>
        <c:numFmt formatCode="ge" sourceLinked="1"/>
        <c:majorTickMark val="none"/>
        <c:minorTickMark val="none"/>
        <c:tickLblPos val="none"/>
        <c:crossAx val="91642880"/>
        <c:crosses val="autoZero"/>
        <c:auto val="1"/>
        <c:lblOffset val="100"/>
        <c:baseTimeUnit val="years"/>
      </c:dateAx>
      <c:valAx>
        <c:axId val="916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0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5A-4C24-B8EA-259B7A9C213D}"/>
            </c:ext>
          </c:extLst>
        </c:ser>
        <c:dLbls>
          <c:showLegendKey val="0"/>
          <c:showVal val="0"/>
          <c:showCatName val="0"/>
          <c:showSerName val="0"/>
          <c:showPercent val="0"/>
          <c:showBubbleSize val="0"/>
        </c:dLbls>
        <c:gapWidth val="150"/>
        <c:axId val="91678592"/>
        <c:axId val="927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3A5A-4C24-B8EA-259B7A9C213D}"/>
            </c:ext>
          </c:extLst>
        </c:ser>
        <c:dLbls>
          <c:showLegendKey val="0"/>
          <c:showVal val="0"/>
          <c:showCatName val="0"/>
          <c:showSerName val="0"/>
          <c:showPercent val="0"/>
          <c:showBubbleSize val="0"/>
        </c:dLbls>
        <c:marker val="1"/>
        <c:smooth val="0"/>
        <c:axId val="91678592"/>
        <c:axId val="92741632"/>
      </c:lineChart>
      <c:dateAx>
        <c:axId val="91678592"/>
        <c:scaling>
          <c:orientation val="minMax"/>
        </c:scaling>
        <c:delete val="1"/>
        <c:axPos val="b"/>
        <c:numFmt formatCode="ge" sourceLinked="1"/>
        <c:majorTickMark val="none"/>
        <c:minorTickMark val="none"/>
        <c:tickLblPos val="none"/>
        <c:crossAx val="92741632"/>
        <c:crosses val="autoZero"/>
        <c:auto val="1"/>
        <c:lblOffset val="100"/>
        <c:baseTimeUnit val="years"/>
      </c:dateAx>
      <c:valAx>
        <c:axId val="92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942.32</c:v>
                </c:pt>
                <c:pt idx="1">
                  <c:v>103.29</c:v>
                </c:pt>
                <c:pt idx="2">
                  <c:v>110.05</c:v>
                </c:pt>
                <c:pt idx="3">
                  <c:v>117.47</c:v>
                </c:pt>
                <c:pt idx="4">
                  <c:v>136.11000000000001</c:v>
                </c:pt>
              </c:numCache>
            </c:numRef>
          </c:val>
          <c:extLst xmlns:c16r2="http://schemas.microsoft.com/office/drawing/2015/06/chart">
            <c:ext xmlns:c16="http://schemas.microsoft.com/office/drawing/2014/chart" uri="{C3380CC4-5D6E-409C-BE32-E72D297353CC}">
              <c16:uniqueId val="{00000000-65CB-4574-AE63-2144E0D3705B}"/>
            </c:ext>
          </c:extLst>
        </c:ser>
        <c:dLbls>
          <c:showLegendKey val="0"/>
          <c:showVal val="0"/>
          <c:showCatName val="0"/>
          <c:showSerName val="0"/>
          <c:showPercent val="0"/>
          <c:showBubbleSize val="0"/>
        </c:dLbls>
        <c:gapWidth val="150"/>
        <c:axId val="92766592"/>
        <c:axId val="92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5CB-4574-AE63-2144E0D3705B}"/>
            </c:ext>
          </c:extLst>
        </c:ser>
        <c:dLbls>
          <c:showLegendKey val="0"/>
          <c:showVal val="0"/>
          <c:showCatName val="0"/>
          <c:showSerName val="0"/>
          <c:showPercent val="0"/>
          <c:showBubbleSize val="0"/>
        </c:dLbls>
        <c:marker val="1"/>
        <c:smooth val="0"/>
        <c:axId val="92766592"/>
        <c:axId val="92768512"/>
      </c:lineChart>
      <c:dateAx>
        <c:axId val="92766592"/>
        <c:scaling>
          <c:orientation val="minMax"/>
        </c:scaling>
        <c:delete val="1"/>
        <c:axPos val="b"/>
        <c:numFmt formatCode="ge" sourceLinked="1"/>
        <c:majorTickMark val="none"/>
        <c:minorTickMark val="none"/>
        <c:tickLblPos val="none"/>
        <c:crossAx val="92768512"/>
        <c:crosses val="autoZero"/>
        <c:auto val="1"/>
        <c:lblOffset val="100"/>
        <c:baseTimeUnit val="years"/>
      </c:dateAx>
      <c:valAx>
        <c:axId val="92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1051.8800000000001</c:v>
                </c:pt>
                <c:pt idx="3" formatCode="#,##0.00;&quot;△&quot;#,##0.00;&quot;-&quot;">
                  <c:v>1151.98</c:v>
                </c:pt>
                <c:pt idx="4" formatCode="#,##0.00;&quot;△&quot;#,##0.00;&quot;-&quot;">
                  <c:v>1260.51</c:v>
                </c:pt>
              </c:numCache>
            </c:numRef>
          </c:val>
          <c:extLst xmlns:c16r2="http://schemas.microsoft.com/office/drawing/2015/06/chart">
            <c:ext xmlns:c16="http://schemas.microsoft.com/office/drawing/2014/chart" uri="{C3380CC4-5D6E-409C-BE32-E72D297353CC}">
              <c16:uniqueId val="{00000000-F37F-4EB3-9C65-2D02CDFFB5AD}"/>
            </c:ext>
          </c:extLst>
        </c:ser>
        <c:dLbls>
          <c:showLegendKey val="0"/>
          <c:showVal val="0"/>
          <c:showCatName val="0"/>
          <c:showSerName val="0"/>
          <c:showPercent val="0"/>
          <c:showBubbleSize val="0"/>
        </c:dLbls>
        <c:gapWidth val="150"/>
        <c:axId val="93078272"/>
        <c:axId val="93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37F-4EB3-9C65-2D02CDFFB5AD}"/>
            </c:ext>
          </c:extLst>
        </c:ser>
        <c:dLbls>
          <c:showLegendKey val="0"/>
          <c:showVal val="0"/>
          <c:showCatName val="0"/>
          <c:showSerName val="0"/>
          <c:showPercent val="0"/>
          <c:showBubbleSize val="0"/>
        </c:dLbls>
        <c:marker val="1"/>
        <c:smooth val="0"/>
        <c:axId val="93078272"/>
        <c:axId val="93080192"/>
      </c:lineChart>
      <c:dateAx>
        <c:axId val="93078272"/>
        <c:scaling>
          <c:orientation val="minMax"/>
        </c:scaling>
        <c:delete val="1"/>
        <c:axPos val="b"/>
        <c:numFmt formatCode="ge" sourceLinked="1"/>
        <c:majorTickMark val="none"/>
        <c:minorTickMark val="none"/>
        <c:tickLblPos val="none"/>
        <c:crossAx val="93080192"/>
        <c:crosses val="autoZero"/>
        <c:auto val="1"/>
        <c:lblOffset val="100"/>
        <c:baseTimeUnit val="years"/>
      </c:dateAx>
      <c:valAx>
        <c:axId val="93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119.86</c:v>
                </c:pt>
                <c:pt idx="1">
                  <c:v>117.84</c:v>
                </c:pt>
                <c:pt idx="2">
                  <c:v>131.28</c:v>
                </c:pt>
                <c:pt idx="3">
                  <c:v>136.76</c:v>
                </c:pt>
                <c:pt idx="4">
                  <c:v>100</c:v>
                </c:pt>
              </c:numCache>
            </c:numRef>
          </c:val>
          <c:extLst xmlns:c16r2="http://schemas.microsoft.com/office/drawing/2015/06/chart">
            <c:ext xmlns:c16="http://schemas.microsoft.com/office/drawing/2014/chart" uri="{C3380CC4-5D6E-409C-BE32-E72D297353CC}">
              <c16:uniqueId val="{00000000-5099-4C9B-B9B7-9D95D2453ED9}"/>
            </c:ext>
          </c:extLst>
        </c:ser>
        <c:dLbls>
          <c:showLegendKey val="0"/>
          <c:showVal val="0"/>
          <c:showCatName val="0"/>
          <c:showSerName val="0"/>
          <c:showPercent val="0"/>
          <c:showBubbleSize val="0"/>
        </c:dLbls>
        <c:gapWidth val="150"/>
        <c:axId val="93111424"/>
        <c:axId val="931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099-4C9B-B9B7-9D95D2453ED9}"/>
            </c:ext>
          </c:extLst>
        </c:ser>
        <c:dLbls>
          <c:showLegendKey val="0"/>
          <c:showVal val="0"/>
          <c:showCatName val="0"/>
          <c:showSerName val="0"/>
          <c:showPercent val="0"/>
          <c:showBubbleSize val="0"/>
        </c:dLbls>
        <c:marker val="1"/>
        <c:smooth val="0"/>
        <c:axId val="93111424"/>
        <c:axId val="93113344"/>
      </c:lineChart>
      <c:dateAx>
        <c:axId val="93111424"/>
        <c:scaling>
          <c:orientation val="minMax"/>
        </c:scaling>
        <c:delete val="1"/>
        <c:axPos val="b"/>
        <c:numFmt formatCode="ge" sourceLinked="1"/>
        <c:majorTickMark val="none"/>
        <c:minorTickMark val="none"/>
        <c:tickLblPos val="none"/>
        <c:crossAx val="93113344"/>
        <c:crosses val="autoZero"/>
        <c:auto val="1"/>
        <c:lblOffset val="100"/>
        <c:baseTimeUnit val="years"/>
      </c:dateAx>
      <c:valAx>
        <c:axId val="93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139.57</c:v>
                </c:pt>
                <c:pt idx="1">
                  <c:v>142.68</c:v>
                </c:pt>
                <c:pt idx="2">
                  <c:v>116.81</c:v>
                </c:pt>
                <c:pt idx="3">
                  <c:v>109.53</c:v>
                </c:pt>
                <c:pt idx="4">
                  <c:v>152.31</c:v>
                </c:pt>
              </c:numCache>
            </c:numRef>
          </c:val>
          <c:extLst xmlns:c16r2="http://schemas.microsoft.com/office/drawing/2015/06/chart">
            <c:ext xmlns:c16="http://schemas.microsoft.com/office/drawing/2014/chart" uri="{C3380CC4-5D6E-409C-BE32-E72D297353CC}">
              <c16:uniqueId val="{00000000-9A90-4E5B-87F2-BB90FE11A91E}"/>
            </c:ext>
          </c:extLst>
        </c:ser>
        <c:dLbls>
          <c:showLegendKey val="0"/>
          <c:showVal val="0"/>
          <c:showCatName val="0"/>
          <c:showSerName val="0"/>
          <c:showPercent val="0"/>
          <c:showBubbleSize val="0"/>
        </c:dLbls>
        <c:gapWidth val="150"/>
        <c:axId val="92802048"/>
        <c:axId val="928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A90-4E5B-87F2-BB90FE11A91E}"/>
            </c:ext>
          </c:extLst>
        </c:ser>
        <c:dLbls>
          <c:showLegendKey val="0"/>
          <c:showVal val="0"/>
          <c:showCatName val="0"/>
          <c:showSerName val="0"/>
          <c:showPercent val="0"/>
          <c:showBubbleSize val="0"/>
        </c:dLbls>
        <c:marker val="1"/>
        <c:smooth val="0"/>
        <c:axId val="92802048"/>
        <c:axId val="92820608"/>
      </c:lineChart>
      <c:dateAx>
        <c:axId val="92802048"/>
        <c:scaling>
          <c:orientation val="minMax"/>
        </c:scaling>
        <c:delete val="1"/>
        <c:axPos val="b"/>
        <c:numFmt formatCode="ge" sourceLinked="1"/>
        <c:majorTickMark val="none"/>
        <c:minorTickMark val="none"/>
        <c:tickLblPos val="none"/>
        <c:crossAx val="92820608"/>
        <c:crosses val="autoZero"/>
        <c:auto val="1"/>
        <c:lblOffset val="100"/>
        <c:baseTimeUnit val="years"/>
      </c:dateAx>
      <c:valAx>
        <c:axId val="92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東御市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30415</v>
      </c>
      <c r="AM8" s="67"/>
      <c r="AN8" s="67"/>
      <c r="AO8" s="67"/>
      <c r="AP8" s="67"/>
      <c r="AQ8" s="67"/>
      <c r="AR8" s="67"/>
      <c r="AS8" s="67"/>
      <c r="AT8" s="66">
        <f>データ!T6</f>
        <v>112.37</v>
      </c>
      <c r="AU8" s="66"/>
      <c r="AV8" s="66"/>
      <c r="AW8" s="66"/>
      <c r="AX8" s="66"/>
      <c r="AY8" s="66"/>
      <c r="AZ8" s="66"/>
      <c r="BA8" s="66"/>
      <c r="BB8" s="66">
        <f>データ!U6</f>
        <v>270.67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61.53</v>
      </c>
      <c r="J10" s="66"/>
      <c r="K10" s="66"/>
      <c r="L10" s="66"/>
      <c r="M10" s="66"/>
      <c r="N10" s="66"/>
      <c r="O10" s="66"/>
      <c r="P10" s="66">
        <f>データ!P6</f>
        <v>4.91</v>
      </c>
      <c r="Q10" s="66"/>
      <c r="R10" s="66"/>
      <c r="S10" s="66"/>
      <c r="T10" s="66"/>
      <c r="U10" s="66"/>
      <c r="V10" s="66"/>
      <c r="W10" s="66">
        <f>データ!Q6</f>
        <v>104.23</v>
      </c>
      <c r="X10" s="66"/>
      <c r="Y10" s="66"/>
      <c r="Z10" s="66"/>
      <c r="AA10" s="66"/>
      <c r="AB10" s="66"/>
      <c r="AC10" s="66"/>
      <c r="AD10" s="67">
        <f>データ!R6</f>
        <v>3202</v>
      </c>
      <c r="AE10" s="67"/>
      <c r="AF10" s="67"/>
      <c r="AG10" s="67"/>
      <c r="AH10" s="67"/>
      <c r="AI10" s="67"/>
      <c r="AJ10" s="67"/>
      <c r="AK10" s="2"/>
      <c r="AL10" s="67">
        <f>データ!V6</f>
        <v>1487</v>
      </c>
      <c r="AM10" s="67"/>
      <c r="AN10" s="67"/>
      <c r="AO10" s="67"/>
      <c r="AP10" s="67"/>
      <c r="AQ10" s="67"/>
      <c r="AR10" s="67"/>
      <c r="AS10" s="67"/>
      <c r="AT10" s="66">
        <f>データ!W6</f>
        <v>0.56999999999999995</v>
      </c>
      <c r="AU10" s="66"/>
      <c r="AV10" s="66"/>
      <c r="AW10" s="66"/>
      <c r="AX10" s="66"/>
      <c r="AY10" s="66"/>
      <c r="AZ10" s="66"/>
      <c r="BA10" s="66"/>
      <c r="BB10" s="66">
        <f>データ!X6</f>
        <v>2608.77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slFoNiVeui5JkbA30nj27aRYncIMe5Vb/nbCIfshy3Gkk91XHh4SiqEa5iTfIeDGcFWTN4yIBRfTVhy5Ys8N2w==" saltValue="gW9s7TKtFUSKqWHkl+aR5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61.53</v>
      </c>
      <c r="P6" s="34">
        <f t="shared" si="3"/>
        <v>4.91</v>
      </c>
      <c r="Q6" s="34">
        <f t="shared" si="3"/>
        <v>104.23</v>
      </c>
      <c r="R6" s="34">
        <f t="shared" si="3"/>
        <v>3202</v>
      </c>
      <c r="S6" s="34">
        <f t="shared" si="3"/>
        <v>30415</v>
      </c>
      <c r="T6" s="34">
        <f t="shared" si="3"/>
        <v>112.37</v>
      </c>
      <c r="U6" s="34">
        <f t="shared" si="3"/>
        <v>270.67</v>
      </c>
      <c r="V6" s="34">
        <f t="shared" si="3"/>
        <v>1487</v>
      </c>
      <c r="W6" s="34">
        <f t="shared" si="3"/>
        <v>0.56999999999999995</v>
      </c>
      <c r="X6" s="34">
        <f t="shared" si="3"/>
        <v>2608.77</v>
      </c>
      <c r="Y6" s="35">
        <f>IF(Y7="",NA(),Y7)</f>
        <v>104.69</v>
      </c>
      <c r="Z6" s="35">
        <f t="shared" ref="Z6:AH6" si="4">IF(Z7="",NA(),Z7)</f>
        <v>103.02</v>
      </c>
      <c r="AA6" s="35">
        <f t="shared" si="4"/>
        <v>105.22</v>
      </c>
      <c r="AB6" s="35">
        <f t="shared" si="4"/>
        <v>106.43</v>
      </c>
      <c r="AC6" s="35">
        <f t="shared" si="4"/>
        <v>105.23</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942.32</v>
      </c>
      <c r="AV6" s="35">
        <f t="shared" ref="AV6:BD6" si="6">IF(AV7="",NA(),AV7)</f>
        <v>103.29</v>
      </c>
      <c r="AW6" s="35">
        <f t="shared" si="6"/>
        <v>110.05</v>
      </c>
      <c r="AX6" s="35">
        <f t="shared" si="6"/>
        <v>117.47</v>
      </c>
      <c r="AY6" s="35">
        <f t="shared" si="6"/>
        <v>136.11000000000001</v>
      </c>
      <c r="AZ6" s="35">
        <f t="shared" si="6"/>
        <v>290.19</v>
      </c>
      <c r="BA6" s="35">
        <f t="shared" si="6"/>
        <v>63.22</v>
      </c>
      <c r="BB6" s="35">
        <f t="shared" si="6"/>
        <v>49.07</v>
      </c>
      <c r="BC6" s="35">
        <f t="shared" si="6"/>
        <v>46.78</v>
      </c>
      <c r="BD6" s="35">
        <f t="shared" si="6"/>
        <v>47.44</v>
      </c>
      <c r="BE6" s="34" t="str">
        <f>IF(BE7="","",IF(BE7="-","【-】","【"&amp;SUBSTITUTE(TEXT(BE7,"#,##0.00"),"-","△")&amp;"】"))</f>
        <v>【54.73】</v>
      </c>
      <c r="BF6" s="34">
        <f>IF(BF7="",NA(),BF7)</f>
        <v>0</v>
      </c>
      <c r="BG6" s="34">
        <f t="shared" ref="BG6:BO6" si="7">IF(BG7="",NA(),BG7)</f>
        <v>0</v>
      </c>
      <c r="BH6" s="35">
        <f t="shared" si="7"/>
        <v>1051.8800000000001</v>
      </c>
      <c r="BI6" s="35">
        <f t="shared" si="7"/>
        <v>1151.98</v>
      </c>
      <c r="BJ6" s="35">
        <f t="shared" si="7"/>
        <v>1260.51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119.86</v>
      </c>
      <c r="BR6" s="35">
        <f t="shared" ref="BR6:BZ6" si="8">IF(BR7="",NA(),BR7)</f>
        <v>117.84</v>
      </c>
      <c r="BS6" s="35">
        <f t="shared" si="8"/>
        <v>131.28</v>
      </c>
      <c r="BT6" s="35">
        <f t="shared" si="8"/>
        <v>136.76</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139.57</v>
      </c>
      <c r="CC6" s="35">
        <f t="shared" ref="CC6:CK6" si="9">IF(CC7="",NA(),CC7)</f>
        <v>142.68</v>
      </c>
      <c r="CD6" s="35">
        <f t="shared" si="9"/>
        <v>116.81</v>
      </c>
      <c r="CE6" s="35">
        <f t="shared" si="9"/>
        <v>109.53</v>
      </c>
      <c r="CF6" s="35">
        <f t="shared" si="9"/>
        <v>152.31</v>
      </c>
      <c r="CG6" s="35">
        <f t="shared" si="9"/>
        <v>245.75</v>
      </c>
      <c r="CH6" s="35">
        <f t="shared" si="9"/>
        <v>244.29</v>
      </c>
      <c r="CI6" s="35">
        <f t="shared" si="9"/>
        <v>246.72</v>
      </c>
      <c r="CJ6" s="35">
        <f t="shared" si="9"/>
        <v>234.96</v>
      </c>
      <c r="CK6" s="35">
        <f t="shared" si="9"/>
        <v>221.81</v>
      </c>
      <c r="CL6" s="34" t="str">
        <f>IF(CL7="","",IF(CL7="-","【-】","【"&amp;SUBSTITUTE(TEXT(CL7,"#,##0.00"),"-","△")&amp;"】"))</f>
        <v>【215.23】</v>
      </c>
      <c r="CM6" s="35">
        <f>IF(CM7="",NA(),CM7)</f>
        <v>56.21</v>
      </c>
      <c r="CN6" s="35">
        <f t="shared" ref="CN6:CV6" si="10">IF(CN7="",NA(),CN7)</f>
        <v>53.79</v>
      </c>
      <c r="CO6" s="35">
        <f t="shared" si="10"/>
        <v>56.52</v>
      </c>
      <c r="CP6" s="35">
        <f t="shared" si="10"/>
        <v>56.06</v>
      </c>
      <c r="CQ6" s="35">
        <f t="shared" si="10"/>
        <v>47.4</v>
      </c>
      <c r="CR6" s="35">
        <f t="shared" si="10"/>
        <v>43.65</v>
      </c>
      <c r="CS6" s="35">
        <f t="shared" si="10"/>
        <v>43.58</v>
      </c>
      <c r="CT6" s="35">
        <f t="shared" si="10"/>
        <v>41.35</v>
      </c>
      <c r="CU6" s="35">
        <f t="shared" si="10"/>
        <v>42.9</v>
      </c>
      <c r="CV6" s="35">
        <f t="shared" si="10"/>
        <v>43.36</v>
      </c>
      <c r="CW6" s="34" t="str">
        <f>IF(CW7="","",IF(CW7="-","【-】","【"&amp;SUBSTITUTE(TEXT(CW7,"#,##0.00"),"-","△")&amp;"】"))</f>
        <v>【42.66】</v>
      </c>
      <c r="CX6" s="35">
        <f>IF(CX7="",NA(),CX7)</f>
        <v>84.55</v>
      </c>
      <c r="CY6" s="35">
        <f t="shared" ref="CY6:DG6" si="11">IF(CY7="",NA(),CY7)</f>
        <v>84.6</v>
      </c>
      <c r="CZ6" s="35">
        <f t="shared" si="11"/>
        <v>85.33</v>
      </c>
      <c r="DA6" s="35">
        <f t="shared" si="11"/>
        <v>84.96</v>
      </c>
      <c r="DB6" s="35">
        <f t="shared" si="11"/>
        <v>84.8</v>
      </c>
      <c r="DC6" s="35">
        <f t="shared" si="11"/>
        <v>82.2</v>
      </c>
      <c r="DD6" s="35">
        <f t="shared" si="11"/>
        <v>82.35</v>
      </c>
      <c r="DE6" s="35">
        <f t="shared" si="11"/>
        <v>82.9</v>
      </c>
      <c r="DF6" s="35">
        <f t="shared" si="11"/>
        <v>83.5</v>
      </c>
      <c r="DG6" s="35">
        <f t="shared" si="11"/>
        <v>83.06</v>
      </c>
      <c r="DH6" s="34" t="str">
        <f>IF(DH7="","",IF(DH7="-","【-】","【"&amp;SUBSTITUTE(TEXT(DH7,"#,##0.00"),"-","△")&amp;"】"))</f>
        <v>【82.67】</v>
      </c>
      <c r="DI6" s="35">
        <f>IF(DI7="",NA(),DI7)</f>
        <v>8.36</v>
      </c>
      <c r="DJ6" s="35">
        <f t="shared" ref="DJ6:DR6" si="12">IF(DJ7="",NA(),DJ7)</f>
        <v>18.309999999999999</v>
      </c>
      <c r="DK6" s="35">
        <f t="shared" si="12"/>
        <v>20.68</v>
      </c>
      <c r="DL6" s="35">
        <f t="shared" si="12"/>
        <v>22.9</v>
      </c>
      <c r="DM6" s="35">
        <f t="shared" si="12"/>
        <v>25.1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202193</v>
      </c>
      <c r="D7" s="37">
        <v>46</v>
      </c>
      <c r="E7" s="37">
        <v>17</v>
      </c>
      <c r="F7" s="37">
        <v>4</v>
      </c>
      <c r="G7" s="37">
        <v>0</v>
      </c>
      <c r="H7" s="37" t="s">
        <v>108</v>
      </c>
      <c r="I7" s="37" t="s">
        <v>109</v>
      </c>
      <c r="J7" s="37" t="s">
        <v>110</v>
      </c>
      <c r="K7" s="37" t="s">
        <v>111</v>
      </c>
      <c r="L7" s="37" t="s">
        <v>112</v>
      </c>
      <c r="M7" s="37" t="s">
        <v>113</v>
      </c>
      <c r="N7" s="38" t="s">
        <v>114</v>
      </c>
      <c r="O7" s="38">
        <v>61.53</v>
      </c>
      <c r="P7" s="38">
        <v>4.91</v>
      </c>
      <c r="Q7" s="38">
        <v>104.23</v>
      </c>
      <c r="R7" s="38">
        <v>3202</v>
      </c>
      <c r="S7" s="38">
        <v>30415</v>
      </c>
      <c r="T7" s="38">
        <v>112.37</v>
      </c>
      <c r="U7" s="38">
        <v>270.67</v>
      </c>
      <c r="V7" s="38">
        <v>1487</v>
      </c>
      <c r="W7" s="38">
        <v>0.56999999999999995</v>
      </c>
      <c r="X7" s="38">
        <v>2608.77</v>
      </c>
      <c r="Y7" s="38">
        <v>104.69</v>
      </c>
      <c r="Z7" s="38">
        <v>103.02</v>
      </c>
      <c r="AA7" s="38">
        <v>105.22</v>
      </c>
      <c r="AB7" s="38">
        <v>106.43</v>
      </c>
      <c r="AC7" s="38">
        <v>105.23</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942.32</v>
      </c>
      <c r="AV7" s="38">
        <v>103.29</v>
      </c>
      <c r="AW7" s="38">
        <v>110.05</v>
      </c>
      <c r="AX7" s="38">
        <v>117.47</v>
      </c>
      <c r="AY7" s="38">
        <v>136.11000000000001</v>
      </c>
      <c r="AZ7" s="38">
        <v>290.19</v>
      </c>
      <c r="BA7" s="38">
        <v>63.22</v>
      </c>
      <c r="BB7" s="38">
        <v>49.07</v>
      </c>
      <c r="BC7" s="38">
        <v>46.78</v>
      </c>
      <c r="BD7" s="38">
        <v>47.44</v>
      </c>
      <c r="BE7" s="38">
        <v>54.73</v>
      </c>
      <c r="BF7" s="38">
        <v>0</v>
      </c>
      <c r="BG7" s="38">
        <v>0</v>
      </c>
      <c r="BH7" s="38">
        <v>1051.8800000000001</v>
      </c>
      <c r="BI7" s="38">
        <v>1151.98</v>
      </c>
      <c r="BJ7" s="38">
        <v>1260.51</v>
      </c>
      <c r="BK7" s="38">
        <v>1569.13</v>
      </c>
      <c r="BL7" s="38">
        <v>1436</v>
      </c>
      <c r="BM7" s="38">
        <v>1434.89</v>
      </c>
      <c r="BN7" s="38">
        <v>1298.9100000000001</v>
      </c>
      <c r="BO7" s="38">
        <v>1243.71</v>
      </c>
      <c r="BP7" s="38">
        <v>1225.44</v>
      </c>
      <c r="BQ7" s="38">
        <v>119.86</v>
      </c>
      <c r="BR7" s="38">
        <v>117.84</v>
      </c>
      <c r="BS7" s="38">
        <v>131.28</v>
      </c>
      <c r="BT7" s="38">
        <v>136.76</v>
      </c>
      <c r="BU7" s="38">
        <v>100</v>
      </c>
      <c r="BV7" s="38">
        <v>64.63</v>
      </c>
      <c r="BW7" s="38">
        <v>66.56</v>
      </c>
      <c r="BX7" s="38">
        <v>66.22</v>
      </c>
      <c r="BY7" s="38">
        <v>69.87</v>
      </c>
      <c r="BZ7" s="38">
        <v>74.3</v>
      </c>
      <c r="CA7" s="38">
        <v>75.58</v>
      </c>
      <c r="CB7" s="38">
        <v>139.57</v>
      </c>
      <c r="CC7" s="38">
        <v>142.68</v>
      </c>
      <c r="CD7" s="38">
        <v>116.81</v>
      </c>
      <c r="CE7" s="38">
        <v>109.53</v>
      </c>
      <c r="CF7" s="38">
        <v>152.31</v>
      </c>
      <c r="CG7" s="38">
        <v>245.75</v>
      </c>
      <c r="CH7" s="38">
        <v>244.29</v>
      </c>
      <c r="CI7" s="38">
        <v>246.72</v>
      </c>
      <c r="CJ7" s="38">
        <v>234.96</v>
      </c>
      <c r="CK7" s="38">
        <v>221.81</v>
      </c>
      <c r="CL7" s="38">
        <v>215.23</v>
      </c>
      <c r="CM7" s="38">
        <v>56.21</v>
      </c>
      <c r="CN7" s="38">
        <v>53.79</v>
      </c>
      <c r="CO7" s="38">
        <v>56.52</v>
      </c>
      <c r="CP7" s="38">
        <v>56.06</v>
      </c>
      <c r="CQ7" s="38">
        <v>47.4</v>
      </c>
      <c r="CR7" s="38">
        <v>43.65</v>
      </c>
      <c r="CS7" s="38">
        <v>43.58</v>
      </c>
      <c r="CT7" s="38">
        <v>41.35</v>
      </c>
      <c r="CU7" s="38">
        <v>42.9</v>
      </c>
      <c r="CV7" s="38">
        <v>43.36</v>
      </c>
      <c r="CW7" s="38">
        <v>42.66</v>
      </c>
      <c r="CX7" s="38">
        <v>84.55</v>
      </c>
      <c r="CY7" s="38">
        <v>84.6</v>
      </c>
      <c r="CZ7" s="38">
        <v>85.33</v>
      </c>
      <c r="DA7" s="38">
        <v>84.96</v>
      </c>
      <c r="DB7" s="38">
        <v>84.8</v>
      </c>
      <c r="DC7" s="38">
        <v>82.2</v>
      </c>
      <c r="DD7" s="38">
        <v>82.35</v>
      </c>
      <c r="DE7" s="38">
        <v>82.9</v>
      </c>
      <c r="DF7" s="38">
        <v>83.5</v>
      </c>
      <c r="DG7" s="38">
        <v>83.06</v>
      </c>
      <c r="DH7" s="38">
        <v>82.67</v>
      </c>
      <c r="DI7" s="38">
        <v>8.36</v>
      </c>
      <c r="DJ7" s="38">
        <v>18.309999999999999</v>
      </c>
      <c r="DK7" s="38">
        <v>20.68</v>
      </c>
      <c r="DL7" s="38">
        <v>22.9</v>
      </c>
      <c r="DM7" s="38">
        <v>25.1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2019-01-30T07:06:32Z</cp:lastPrinted>
  <dcterms:created xsi:type="dcterms:W3CDTF">2018-12-03T08:53:07Z</dcterms:created>
  <dcterms:modified xsi:type="dcterms:W3CDTF">2019-02-20T10:44:13Z</dcterms:modified>
  <cp:category/>
</cp:coreProperties>
</file>