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2XeNWu2hh01S3URwFczQqIbJbN8yHKHRiR0D894cDD3YXPK3wibtLS2yscoDskadWg1XFZZ7YcmRpzvGOMbpg==" workbookSaltValue="0AzMt4em1wYbxVJhyaSn+A==" workbookSpinCount="100000" lockStructure="1"/>
  <bookViews>
    <workbookView xWindow="0" yWindow="0" windowWidth="20730" windowHeight="96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R6" i="5"/>
  <c r="AD10" i="4" s="1"/>
  <c r="Q6" i="5"/>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K86" i="4"/>
  <c r="I86" i="4"/>
  <c r="G86" i="4"/>
  <c r="F86" i="4"/>
  <c r="W10" i="4"/>
  <c r="BB8" i="4"/>
  <c r="AL8" i="4"/>
  <c r="AD8" i="4"/>
  <c r="B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<sst xmlns="http://schemas.openxmlformats.org/spreadsheetml/2006/main" count="235" uniqueCount="123">
  <si>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</si>
  <si>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</si>
  <si>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</si>
  <si>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</si>
  <si>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</si>
  <si>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</si>
  <si>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</si>
  <si>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</si>
  <si>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</si>
  <si>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</si>
  <si>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</si>
  <si>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</si>
  <si>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</si>
  <si>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</si>
  <si>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</si>
  <si>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</si>
  <si>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</si>
  <si>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</si>
  <si>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</si>
  <si>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</si>
  <si>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</si>
  <si>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</si>
  <si>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</si>
  <si>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</si>
  <si>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</si>
  <si>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</si>
  <si>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</si>
  <si>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</si>
  <si>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</si>
  <si>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</si>
  <si>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</si>
  <si>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</si>
  <si>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</si>
  <si>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</si>
  <si>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</si>
  <si>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</si>
  <si>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</si>
  <si>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</si>
  <si>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</si>
  <si>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</si>
  <si>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</si>
  <si>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</si>
  <si>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</si>
  <si>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</si>
  <si>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</si>
  <si>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</si>
  <si>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</si>
  <si>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</si>
  <si>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</si>
  <si>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</si>
  <si>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</si>
  <si>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</si>
  <si>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</si>
  <si>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</si>
  <si>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</si>
  <si>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</si>
  <si>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</si>
  <si>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</si>
  <si>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</si>
  <si>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</si>
  <si>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</si>
  <si>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</si>
  <si>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</si>
  <si>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</si>
  <si>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</si>
  <si>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</si>
  <si>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</si>
  <si>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</si>
  <si>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</si>
  <si>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</si>
  <si>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</si>
  <si>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</si>
  <si>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</si>
  <si>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</si>
  <si>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</si>
  <si>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</si>
  <si>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</si>
  <si>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</si>
  <si>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</si>
  <si>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</si>
  <si>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</si>
  <si>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</si>
  <si>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</si>
  <si>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</si>
  <si>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</si>
  <si>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</si>
  <si>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</si>
  <si>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</si>
  <si>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</si>
  <si>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</si>
  <si>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</si>
  <si>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</si>
  <si>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</si>
  <si>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</si>
  <si>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</si>
  <si>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</si>
  <si>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</si>
  <si>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</si>
  <si>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</si>
  <si>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</si>
  <si>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</si>
  <si>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</si>
  <si>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</si>
  <si>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</si>
  <si>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</si>
  <si>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</si>
  <si>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</si>
  <si>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</si>
  <si>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佐久市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</si>
  <si>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</si>
  <si>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</si>
  <si>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</si>
  <si>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</si>
  <si>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</si>
  <si>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</si>
  <si>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</si>
  <si>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</si>
  <si>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</si>
  <si>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</si>
  <si>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</si>
  <si>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この事業は水洗化率100％であるものの、対象地区は市内1区であり処理区域内人口も極小規模である。よって不採算は避けられない性質の事業であり、他会計補助金や他事業からの補填により成り立っていると言える。
将来的には人口減少等により下水道事業全体の経営が厳しくなることが見込まれているため、他事業の負担を少しでも減らせるよう経費節減等に努めていきたい。</t>
    <rPh sb="2" eb="4">
      <t>ジギョウ</t>
    </rPh>
    <rPh sb="20" eb="22">
      <t>タイショウ</t>
    </rPh>
    <rPh sb="22" eb="24">
      <t>チク</t>
    </rPh>
    <rPh sb="25" eb="27">
      <t>シナイ</t>
    </rPh>
    <rPh sb="28" eb="29">
      <t>ク</t>
    </rPh>
    <rPh sb="32" eb="34">
      <t>ショリ</t>
    </rPh>
    <rPh sb="34" eb="36">
      <t>クイキ</t>
    </rPh>
    <rPh sb="36" eb="37">
      <t>ナイ</t>
    </rPh>
    <rPh sb="37" eb="39">
      <t>ジンコウ</t>
    </rPh>
    <rPh sb="40" eb="41">
      <t>ゴク</t>
    </rPh>
    <rPh sb="41" eb="44">
      <t>ショウキボ</t>
    </rPh>
    <rPh sb="51" eb="54">
      <t>フサイサン</t>
    </rPh>
    <rPh sb="55" eb="56">
      <t>サ</t>
    </rPh>
    <rPh sb="61" eb="63">
      <t>セイシツ</t>
    </rPh>
    <rPh sb="64" eb="66">
      <t>ジギョウ</t>
    </rPh>
    <rPh sb="70" eb="71">
      <t>タ</t>
    </rPh>
    <rPh sb="71" eb="73">
      <t>カイケイ</t>
    </rPh>
    <rPh sb="73" eb="76">
      <t>ホジョキン</t>
    </rPh>
    <rPh sb="77" eb="78">
      <t>タ</t>
    </rPh>
    <rPh sb="78" eb="80">
      <t>ジギョウ</t>
    </rPh>
    <rPh sb="83" eb="85">
      <t>ホテン</t>
    </rPh>
    <rPh sb="88" eb="89">
      <t>ナ</t>
    </rPh>
    <rPh sb="90" eb="91">
      <t>タ</t>
    </rPh>
    <rPh sb="96" eb="97">
      <t>イ</t>
    </rPh>
    <rPh sb="101" eb="104">
      <t>ショウライテキ</t>
    </rPh>
    <rPh sb="106" eb="108">
      <t>ジンコウ</t>
    </rPh>
    <rPh sb="108" eb="110">
      <t>ゲンショウ</t>
    </rPh>
    <rPh sb="110" eb="111">
      <t>トウ</t>
    </rPh>
    <rPh sb="114" eb="117">
      <t>ゲスイドウ</t>
    </rPh>
    <rPh sb="117" eb="119">
      <t>ジギョウ</t>
    </rPh>
    <rPh sb="119" eb="121">
      <t>ゼンタイ</t>
    </rPh>
    <rPh sb="122" eb="124">
      <t>ケイエイ</t>
    </rPh>
    <rPh sb="125" eb="126">
      <t>キビ</t>
    </rPh>
    <rPh sb="133" eb="135">
      <t>ミコ</t>
    </rPh>
    <rPh sb="143" eb="144">
      <t>タ</t>
    </rPh>
    <rPh sb="144" eb="146">
      <t>ジギョウ</t>
    </rPh>
    <rPh sb="147" eb="149">
      <t>フタン</t>
    </rPh>
    <rPh sb="150" eb="151">
      <t>スコ</t>
    </rPh>
    <rPh sb="154" eb="155">
      <t>ヘ</t>
    </rPh>
    <rPh sb="160" eb="162">
      <t>ケイヒ</t>
    </rPh>
    <rPh sb="162" eb="164">
      <t>セツゲン</t>
    </rPh>
    <rPh sb="164" eb="165">
      <t>トウ</t>
    </rPh>
    <rPh sb="166" eb="167">
      <t>ツト</t>
    </rPh>
    <phoneticPr fontId="4"/>
  </si>
  <si>
    <t>①有形固定資産減価償却率は年々上昇しており、類似団体平均値と比較しても高い率である。
よって施設の長期的な利用を見込み、計画的に老朽化対策を検討していく必要がある。</t>
    <rPh sb="1" eb="3">
      <t>ユウケイ</t>
    </rPh>
    <rPh sb="3" eb="5">
      <t>コテイ</t>
    </rPh>
    <rPh sb="5" eb="7">
      <t>シサン</t>
    </rPh>
    <rPh sb="7" eb="9">
      <t>ゲンカ</t>
    </rPh>
    <rPh sb="9" eb="11">
      <t>ショウキャク</t>
    </rPh>
    <rPh sb="11" eb="12">
      <t>リツ</t>
    </rPh>
    <rPh sb="13" eb="15">
      <t>ネンネン</t>
    </rPh>
    <rPh sb="15" eb="17">
      <t>ジョウショウ</t>
    </rPh>
    <rPh sb="22" eb="24">
      <t>ルイジ</t>
    </rPh>
    <rPh sb="24" eb="26">
      <t>ダンタイ</t>
    </rPh>
    <rPh sb="26" eb="28">
      <t>ヘイキン</t>
    </rPh>
    <rPh sb="28" eb="29">
      <t>チ</t>
    </rPh>
    <rPh sb="30" eb="32">
      <t>ヒカク</t>
    </rPh>
    <rPh sb="35" eb="36">
      <t>タカ</t>
    </rPh>
    <rPh sb="37" eb="38">
      <t>リツ</t>
    </rPh>
    <rPh sb="49" eb="52">
      <t>チョウキテキ</t>
    </rPh>
    <rPh sb="53" eb="55">
      <t>リヨウ</t>
    </rPh>
    <rPh sb="56" eb="58">
      <t>ミコ</t>
    </rPh>
    <rPh sb="60" eb="63">
      <t>ケイカクテキ</t>
    </rPh>
    <rPh sb="64" eb="66">
      <t>ロウキュウ</t>
    </rPh>
    <rPh sb="66" eb="67">
      <t>カ</t>
    </rPh>
    <rPh sb="67" eb="69">
      <t>タイサク</t>
    </rPh>
    <rPh sb="70" eb="72">
      <t>ケントウ</t>
    </rPh>
    <rPh sb="76" eb="78">
      <t>ヒツヨウ</t>
    </rPh>
    <phoneticPr fontId="4"/>
  </si>
  <si>
    <t>①経常収支比率について、平成29年度は63.12％と100％を下回っているため、この事業のみで考えると経営難であることが分かる。
②累積欠損金比率について、平成28年度と比べ29年度は417.8％と約2倍上昇しており、引き続き他の事業による補填に頼らざるをえない状況である。
③流動比率についてもマイナスの数値であることから、短期的な債務に対する財源も単独事業ではまかないきれていないことが分かる。
④企業債残高対事業規模比率は前年度より低下したものの、類似団体平均値と比べても依然高い比率であり、経営負担は大きい。要因は、処理区内人口が少数であり、営業収益が少ないことが考えられる。今後は新たな投資の予定がないため、負担は減少すると推測する。
⑤経費回収率の上昇及び⑥汚水処理原価の減少の要因は、繰入金算定における分流式下水道等に要する経費の見直しによるものである。
⑦施設利用率の低下については、処理区域内人口の減少に伴う有収水量の減少が要因と考えられる。
⑧水洗化率は昨年度と変わらず100％である。</t>
    <rPh sb="1" eb="3">
      <t>ケイジョウ</t>
    </rPh>
    <rPh sb="3" eb="5">
      <t>シュウシ</t>
    </rPh>
    <rPh sb="5" eb="7">
      <t>ヒリツ</t>
    </rPh>
    <rPh sb="12" eb="14">
      <t>ヘイセイ</t>
    </rPh>
    <rPh sb="16" eb="18">
      <t>ネンド</t>
    </rPh>
    <rPh sb="31" eb="33">
      <t>シタマワ</t>
    </rPh>
    <rPh sb="42" eb="44">
      <t>ジギョウ</t>
    </rPh>
    <rPh sb="47" eb="48">
      <t>カンガ</t>
    </rPh>
    <rPh sb="51" eb="54">
      <t>ケイエイナン</t>
    </rPh>
    <rPh sb="60" eb="61">
      <t>ワ</t>
    </rPh>
    <rPh sb="66" eb="68">
      <t>ルイセキ</t>
    </rPh>
    <rPh sb="68" eb="70">
      <t>ケッソン</t>
    </rPh>
    <rPh sb="70" eb="71">
      <t>キン</t>
    </rPh>
    <rPh sb="71" eb="73">
      <t>ヒリツ</t>
    </rPh>
    <rPh sb="78" eb="80">
      <t>ヘイセイ</t>
    </rPh>
    <rPh sb="82" eb="84">
      <t>ネンド</t>
    </rPh>
    <rPh sb="85" eb="86">
      <t>クラ</t>
    </rPh>
    <rPh sb="89" eb="91">
      <t>ネンド</t>
    </rPh>
    <rPh sb="99" eb="100">
      <t>ヤク</t>
    </rPh>
    <rPh sb="101" eb="102">
      <t>バイ</t>
    </rPh>
    <rPh sb="102" eb="104">
      <t>ジョウショウ</t>
    </rPh>
    <rPh sb="109" eb="110">
      <t>ヒ</t>
    </rPh>
    <rPh sb="111" eb="112">
      <t>ツヅ</t>
    </rPh>
    <rPh sb="113" eb="114">
      <t>ホカ</t>
    </rPh>
    <rPh sb="115" eb="117">
      <t>ジギョウ</t>
    </rPh>
    <rPh sb="120" eb="122">
      <t>ホテン</t>
    </rPh>
    <rPh sb="123" eb="124">
      <t>タヨ</t>
    </rPh>
    <rPh sb="131" eb="133">
      <t>ジョウキョウ</t>
    </rPh>
    <rPh sb="139" eb="141">
      <t>リュウドウ</t>
    </rPh>
    <rPh sb="141" eb="143">
      <t>ヒリツ</t>
    </rPh>
    <rPh sb="153" eb="155">
      <t>スウチ</t>
    </rPh>
    <rPh sb="163" eb="166">
      <t>タンキテキ</t>
    </rPh>
    <rPh sb="167" eb="169">
      <t>サイム</t>
    </rPh>
    <rPh sb="170" eb="171">
      <t>タイ</t>
    </rPh>
    <rPh sb="173" eb="175">
      <t>ザイゲン</t>
    </rPh>
    <rPh sb="176" eb="178">
      <t>タンドク</t>
    </rPh>
    <rPh sb="178" eb="180">
      <t>ジギョウ</t>
    </rPh>
    <rPh sb="195" eb="196">
      <t>ワ</t>
    </rPh>
    <rPh sb="201" eb="203">
      <t>キギョウ</t>
    </rPh>
    <rPh sb="203" eb="204">
      <t>サイ</t>
    </rPh>
    <rPh sb="204" eb="206">
      <t>ザンダカ</t>
    </rPh>
    <rPh sb="206" eb="207">
      <t>タイ</t>
    </rPh>
    <rPh sb="207" eb="209">
      <t>ジギョウ</t>
    </rPh>
    <rPh sb="209" eb="211">
      <t>キボ</t>
    </rPh>
    <rPh sb="211" eb="213">
      <t>ヒリツ</t>
    </rPh>
    <rPh sb="214" eb="216">
      <t>ゼンネン</t>
    </rPh>
    <rPh sb="216" eb="217">
      <t>ド</t>
    </rPh>
    <rPh sb="219" eb="221">
      <t>テイカ</t>
    </rPh>
    <rPh sb="227" eb="229">
      <t>ルイジ</t>
    </rPh>
    <rPh sb="229" eb="231">
      <t>ダンタイ</t>
    </rPh>
    <rPh sb="231" eb="234">
      <t>ヘイキンチ</t>
    </rPh>
    <rPh sb="235" eb="236">
      <t>クラ</t>
    </rPh>
    <rPh sb="239" eb="241">
      <t>イゼン</t>
    </rPh>
    <rPh sb="241" eb="242">
      <t>タカ</t>
    </rPh>
    <rPh sb="243" eb="245">
      <t>ヒリツ</t>
    </rPh>
    <rPh sb="249" eb="251">
      <t>ケイエイ</t>
    </rPh>
    <rPh sb="251" eb="253">
      <t>フタン</t>
    </rPh>
    <rPh sb="254" eb="255">
      <t>オオ</t>
    </rPh>
    <rPh sb="258" eb="260">
      <t>ヨウイン</t>
    </rPh>
    <rPh sb="262" eb="264">
      <t>ショリ</t>
    </rPh>
    <rPh sb="264" eb="266">
      <t>クナイ</t>
    </rPh>
    <rPh sb="266" eb="268">
      <t>ジンコウ</t>
    </rPh>
    <rPh sb="269" eb="270">
      <t>スク</t>
    </rPh>
    <rPh sb="270" eb="271">
      <t>スウ</t>
    </rPh>
    <rPh sb="275" eb="277">
      <t>エイギョウ</t>
    </rPh>
    <rPh sb="277" eb="279">
      <t>シュウエキ</t>
    </rPh>
    <rPh sb="280" eb="281">
      <t>スク</t>
    </rPh>
    <rPh sb="286" eb="287">
      <t>カンガ</t>
    </rPh>
    <rPh sb="292" eb="294">
      <t>コンゴ</t>
    </rPh>
    <rPh sb="295" eb="296">
      <t>アラ</t>
    </rPh>
    <rPh sb="298" eb="300">
      <t>トウシ</t>
    </rPh>
    <rPh sb="301" eb="303">
      <t>ヨテイ</t>
    </rPh>
    <rPh sb="309" eb="311">
      <t>フタン</t>
    </rPh>
    <rPh sb="312" eb="314">
      <t>ゲンショウ</t>
    </rPh>
    <rPh sb="317" eb="319">
      <t>スイソク</t>
    </rPh>
    <rPh sb="324" eb="326">
      <t>ケイヒ</t>
    </rPh>
    <rPh sb="326" eb="328">
      <t>カイシュウ</t>
    </rPh>
    <rPh sb="328" eb="329">
      <t>リツ</t>
    </rPh>
    <rPh sb="330" eb="332">
      <t>ジョウショウ</t>
    </rPh>
    <rPh sb="332" eb="333">
      <t>オヨ</t>
    </rPh>
    <rPh sb="335" eb="337">
      <t>オスイ</t>
    </rPh>
    <rPh sb="337" eb="339">
      <t>ショリ</t>
    </rPh>
    <rPh sb="339" eb="341">
      <t>ゲンカ</t>
    </rPh>
    <rPh sb="342" eb="343">
      <t>ゲン</t>
    </rPh>
    <rPh sb="343" eb="344">
      <t>ショウ</t>
    </rPh>
    <rPh sb="345" eb="347">
      <t>ヨウイン</t>
    </rPh>
    <rPh sb="349" eb="351">
      <t>クリイレ</t>
    </rPh>
    <rPh sb="351" eb="352">
      <t>キン</t>
    </rPh>
    <rPh sb="352" eb="354">
      <t>サンテイ</t>
    </rPh>
    <rPh sb="358" eb="360">
      <t>ブンリュウ</t>
    </rPh>
    <rPh sb="360" eb="361">
      <t>シキ</t>
    </rPh>
    <rPh sb="361" eb="364">
      <t>ゲスイドウ</t>
    </rPh>
    <rPh sb="364" eb="365">
      <t>トウ</t>
    </rPh>
    <rPh sb="366" eb="367">
      <t>ヨウ</t>
    </rPh>
    <rPh sb="369" eb="371">
      <t>ケイヒ</t>
    </rPh>
    <rPh sb="372" eb="374">
      <t>ミナオ</t>
    </rPh>
    <rPh sb="386" eb="388">
      <t>シセツ</t>
    </rPh>
    <rPh sb="388" eb="391">
      <t>リヨウリツ</t>
    </rPh>
    <rPh sb="392" eb="394">
      <t>テイカ</t>
    </rPh>
    <rPh sb="400" eb="402">
      <t>ショリ</t>
    </rPh>
    <rPh sb="402" eb="404">
      <t>クイキ</t>
    </rPh>
    <rPh sb="404" eb="405">
      <t>ナイ</t>
    </rPh>
    <rPh sb="405" eb="407">
      <t>ジンコウ</t>
    </rPh>
    <rPh sb="408" eb="410">
      <t>ゲンショウ</t>
    </rPh>
    <rPh sb="411" eb="412">
      <t>トモナ</t>
    </rPh>
    <rPh sb="413" eb="415">
      <t>ユウシュウ</t>
    </rPh>
    <rPh sb="415" eb="417">
      <t>スイリョウ</t>
    </rPh>
    <rPh sb="418" eb="420">
      <t>ゲンショウ</t>
    </rPh>
    <rPh sb="421" eb="423">
      <t>ヨウイン</t>
    </rPh>
    <rPh sb="424" eb="425">
      <t>カンガ</t>
    </rPh>
    <rPh sb="432" eb="435">
      <t>スイセンカ</t>
    </rPh>
    <rPh sb="435" eb="436">
      <t>リツ</t>
    </rPh>
    <rPh sb="437" eb="440">
      <t>サクネンド</t>
    </rPh>
    <rPh sb="441" eb="442">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</si>
</sst>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65-43C0-AD95-BD89D337ED51}"/>
            </c:ext>
          </c:extLst>
        </c:ser>
        <c:dLbls>
          <c:showLegendKey val="0"/>
          <c:showVal val="0"/>
          <c:showCatName val="0"/>
          <c:showSerName val="0"/>
          <c:showPercent val="0"/>
          <c:showBubbleSize val="0"/>
        </c:dLbls>
        <c:gapWidth val="150"/>
        <c:axId val="29687168"/>
        <c:axId val="3054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c:v>0.01</c:v>
                </c:pt>
                <c:pt idx="4" formatCode="#,##0.00;&quot;△&quot;#,##0.00">
                  <c:v>0</c:v>
                </c:pt>
              </c:numCache>
            </c:numRef>
          </c:val>
          <c:smooth val="0"/>
          <c:extLst xmlns:c16r2="http://schemas.microsoft.com/office/drawing/2015/06/chart">
            <c:ext xmlns:c16="http://schemas.microsoft.com/office/drawing/2014/chart" uri="{C3380CC4-5D6E-409C-BE32-E72D297353CC}">
              <c16:uniqueId val="{00000001-7E65-43C0-AD95-BD89D337ED51}"/>
            </c:ext>
          </c:extLst>
        </c:ser>
        <c:dLbls>
          <c:showLegendKey val="0"/>
          <c:showVal val="0"/>
          <c:showCatName val="0"/>
          <c:showSerName val="0"/>
          <c:showPercent val="0"/>
          <c:showBubbleSize val="0"/>
        </c:dLbls>
        <c:marker val="1"/>
        <c:smooth val="0"/>
        <c:axId val="29687168"/>
        <c:axId val="30545408"/>
      </c:lineChart>
      <c:dateAx>
        <c:axId val="29687168"/>
        <c:scaling>
          <c:orientation val="minMax"/>
        </c:scaling>
        <c:delete val="1"/>
        <c:axPos val="b"/>
        <c:numFmt formatCode="ge" sourceLinked="1"/>
        <c:majorTickMark val="none"/>
        <c:minorTickMark val="none"/>
        <c:tickLblPos val="none"/>
        <c:crossAx val="30545408"/>
        <c:crosses val="autoZero"/>
        <c:auto val="1"/>
        <c:lblOffset val="100"/>
        <c:baseTimeUnit val="years"/>
      </c:dateAx>
      <c:valAx>
        <c:axId val="305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871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57.14</c:v>
                </c:pt>
                <c:pt idx="1">
                  <c:v>57.14</c:v>
                </c:pt>
                <c:pt idx="2">
                  <c:v>71.430000000000007</c:v>
                </c:pt>
                <c:pt idx="3">
                  <c:v>100</c:v>
                </c:pt>
                <c:pt idx="4">
                  <c:v>78.569999999999993</c:v>
                </c:pt>
              </c:numCache>
            </c:numRef>
          </c:val>
          <c:extLst xmlns:c16r2="http://schemas.microsoft.com/office/drawing/2015/06/chart">
            <c:ext xmlns:c16="http://schemas.microsoft.com/office/drawing/2014/chart" uri="{C3380CC4-5D6E-409C-BE32-E72D297353CC}">
              <c16:uniqueId val="{00000000-50D9-4ACD-B35F-81C241962374}"/>
            </c:ext>
          </c:extLst>
        </c:ser>
        <c:dLbls>
          <c:showLegendKey val="0"/>
          <c:showVal val="0"/>
          <c:showCatName val="0"/>
          <c:showSerName val="0"/>
          <c:showPercent val="0"/>
          <c:showBubbleSize val="0"/>
        </c:dLbls>
        <c:gapWidth val="150"/>
        <c:axId val="88644992"/>
        <c:axId val="8865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37.950000000000003</c:v>
                </c:pt>
                <c:pt idx="2">
                  <c:v>34.92</c:v>
                </c:pt>
                <c:pt idx="3">
                  <c:v>36.44</c:v>
                </c:pt>
                <c:pt idx="4">
                  <c:v>34.29</c:v>
                </c:pt>
              </c:numCache>
            </c:numRef>
          </c:val>
          <c:smooth val="0"/>
          <c:extLst xmlns:c16r2="http://schemas.microsoft.com/office/drawing/2015/06/chart">
            <c:ext xmlns:c16="http://schemas.microsoft.com/office/drawing/2014/chart" uri="{C3380CC4-5D6E-409C-BE32-E72D297353CC}">
              <c16:uniqueId val="{00000001-50D9-4ACD-B35F-81C241962374}"/>
            </c:ext>
          </c:extLst>
        </c:ser>
        <c:dLbls>
          <c:showLegendKey val="0"/>
          <c:showVal val="0"/>
          <c:showCatName val="0"/>
          <c:showSerName val="0"/>
          <c:showPercent val="0"/>
          <c:showBubbleSize val="0"/>
        </c:dLbls>
        <c:marker val="1"/>
        <c:smooth val="0"/>
        <c:axId val="88644992"/>
        <c:axId val="88659456"/>
      </c:lineChart>
      <c:dateAx>
        <c:axId val="88644992"/>
        <c:scaling>
          <c:orientation val="minMax"/>
        </c:scaling>
        <c:delete val="1"/>
        <c:axPos val="b"/>
        <c:numFmt formatCode="ge" sourceLinked="1"/>
        <c:majorTickMark val="none"/>
        <c:minorTickMark val="none"/>
        <c:tickLblPos val="none"/>
        <c:crossAx val="88659456"/>
        <c:crosses val="autoZero"/>
        <c:auto val="1"/>
        <c:lblOffset val="100"/>
        <c:baseTimeUnit val="years"/>
      </c:dateAx>
      <c:valAx>
        <c:axId val="886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c:v>
                </c:pt>
                <c:pt idx="1">
                  <c:v>100</c:v>
                </c:pt>
                <c:pt idx="2">
                  <c:v>86.21</c:v>
                </c:pt>
                <c:pt idx="3">
                  <c:v>100</c:v>
                </c:pt>
                <c:pt idx="4">
                  <c:v>100</c:v>
                </c:pt>
              </c:numCache>
            </c:numRef>
          </c:val>
          <c:extLst xmlns:c16r2="http://schemas.microsoft.com/office/drawing/2015/06/chart">
            <c:ext xmlns:c16="http://schemas.microsoft.com/office/drawing/2014/chart" uri="{C3380CC4-5D6E-409C-BE32-E72D297353CC}">
              <c16:uniqueId val="{00000000-66C2-4AB7-AEDF-2A4BA41E553D}"/>
            </c:ext>
          </c:extLst>
        </c:ser>
        <c:dLbls>
          <c:showLegendKey val="0"/>
          <c:showVal val="0"/>
          <c:showCatName val="0"/>
          <c:showSerName val="0"/>
          <c:showPercent val="0"/>
          <c:showBubbleSize val="0"/>
        </c:dLbls>
        <c:gapWidth val="150"/>
        <c:axId val="89763840"/>
        <c:axId val="8976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88.2</c:v>
                </c:pt>
                <c:pt idx="2">
                  <c:v>88.64</c:v>
                </c:pt>
                <c:pt idx="3">
                  <c:v>89.93</c:v>
                </c:pt>
                <c:pt idx="4">
                  <c:v>89.88</c:v>
                </c:pt>
              </c:numCache>
            </c:numRef>
          </c:val>
          <c:smooth val="0"/>
          <c:extLst xmlns:c16r2="http://schemas.microsoft.com/office/drawing/2015/06/chart">
            <c:ext xmlns:c16="http://schemas.microsoft.com/office/drawing/2014/chart" uri="{C3380CC4-5D6E-409C-BE32-E72D297353CC}">
              <c16:uniqueId val="{00000001-66C2-4AB7-AEDF-2A4BA41E553D}"/>
            </c:ext>
          </c:extLst>
        </c:ser>
        <c:dLbls>
          <c:showLegendKey val="0"/>
          <c:showVal val="0"/>
          <c:showCatName val="0"/>
          <c:showSerName val="0"/>
          <c:showPercent val="0"/>
          <c:showBubbleSize val="0"/>
        </c:dLbls>
        <c:marker val="1"/>
        <c:smooth val="0"/>
        <c:axId val="89763840"/>
        <c:axId val="89765760"/>
      </c:lineChart>
      <c:dateAx>
        <c:axId val="89763840"/>
        <c:scaling>
          <c:orientation val="minMax"/>
        </c:scaling>
        <c:delete val="1"/>
        <c:axPos val="b"/>
        <c:numFmt formatCode="ge" sourceLinked="1"/>
        <c:majorTickMark val="none"/>
        <c:minorTickMark val="none"/>
        <c:tickLblPos val="none"/>
        <c:crossAx val="89765760"/>
        <c:crosses val="autoZero"/>
        <c:auto val="1"/>
        <c:lblOffset val="100"/>
        <c:baseTimeUnit val="years"/>
      </c:dateAx>
      <c:valAx>
        <c:axId val="897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103.91</c:v>
                </c:pt>
                <c:pt idx="1">
                  <c:v>127.65</c:v>
                </c:pt>
                <c:pt idx="2">
                  <c:v>62.25</c:v>
                </c:pt>
                <c:pt idx="3">
                  <c:v>67.61</c:v>
                </c:pt>
                <c:pt idx="4">
                  <c:v>63.12</c:v>
                </c:pt>
              </c:numCache>
            </c:numRef>
          </c:val>
          <c:extLst xmlns:c16r2="http://schemas.microsoft.com/office/drawing/2015/06/chart">
            <c:ext xmlns:c16="http://schemas.microsoft.com/office/drawing/2014/chart" uri="{C3380CC4-5D6E-409C-BE32-E72D297353CC}">
              <c16:uniqueId val="{00000000-9C58-4189-BFD2-904CD35B7450}"/>
            </c:ext>
          </c:extLst>
        </c:ser>
        <c:dLbls>
          <c:showLegendKey val="0"/>
          <c:showVal val="0"/>
          <c:showCatName val="0"/>
          <c:showSerName val="0"/>
          <c:showPercent val="0"/>
          <c:showBubbleSize val="0"/>
        </c:dLbls>
        <c:gapWidth val="150"/>
        <c:axId val="30588288"/>
        <c:axId val="3059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95.45</c:v>
                </c:pt>
                <c:pt idx="1">
                  <c:v>105.88</c:v>
                </c:pt>
                <c:pt idx="2">
                  <c:v>94.85</c:v>
                </c:pt>
                <c:pt idx="3">
                  <c:v>96.1</c:v>
                </c:pt>
                <c:pt idx="4">
                  <c:v>97.69</c:v>
                </c:pt>
              </c:numCache>
            </c:numRef>
          </c:val>
          <c:smooth val="0"/>
          <c:extLst xmlns:c16r2="http://schemas.microsoft.com/office/drawing/2015/06/chart">
            <c:ext xmlns:c16="http://schemas.microsoft.com/office/drawing/2014/chart" uri="{C3380CC4-5D6E-409C-BE32-E72D297353CC}">
              <c16:uniqueId val="{00000001-9C58-4189-BFD2-904CD35B7450}"/>
            </c:ext>
          </c:extLst>
        </c:ser>
        <c:dLbls>
          <c:showLegendKey val="0"/>
          <c:showVal val="0"/>
          <c:showCatName val="0"/>
          <c:showSerName val="0"/>
          <c:showPercent val="0"/>
          <c:showBubbleSize val="0"/>
        </c:dLbls>
        <c:marker val="1"/>
        <c:smooth val="0"/>
        <c:axId val="30588288"/>
        <c:axId val="30594560"/>
      </c:lineChart>
      <c:dateAx>
        <c:axId val="30588288"/>
        <c:scaling>
          <c:orientation val="minMax"/>
        </c:scaling>
        <c:delete val="1"/>
        <c:axPos val="b"/>
        <c:numFmt formatCode="ge" sourceLinked="1"/>
        <c:majorTickMark val="none"/>
        <c:minorTickMark val="none"/>
        <c:tickLblPos val="none"/>
        <c:crossAx val="30594560"/>
        <c:crosses val="autoZero"/>
        <c:auto val="1"/>
        <c:lblOffset val="100"/>
        <c:baseTimeUnit val="years"/>
      </c:dateAx>
      <c:valAx>
        <c:axId val="305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31.75</c:v>
                </c:pt>
                <c:pt idx="1">
                  <c:v>34.020000000000003</c:v>
                </c:pt>
                <c:pt idx="2">
                  <c:v>36.15</c:v>
                </c:pt>
                <c:pt idx="3">
                  <c:v>38.409999999999997</c:v>
                </c:pt>
                <c:pt idx="4">
                  <c:v>40.68</c:v>
                </c:pt>
              </c:numCache>
            </c:numRef>
          </c:val>
          <c:extLst xmlns:c16r2="http://schemas.microsoft.com/office/drawing/2015/06/chart">
            <c:ext xmlns:c16="http://schemas.microsoft.com/office/drawing/2014/chart" uri="{C3380CC4-5D6E-409C-BE32-E72D297353CC}">
              <c16:uniqueId val="{00000000-CBED-400A-9FD6-76ED686F9160}"/>
            </c:ext>
          </c:extLst>
        </c:ser>
        <c:dLbls>
          <c:showLegendKey val="0"/>
          <c:showVal val="0"/>
          <c:showCatName val="0"/>
          <c:showSerName val="0"/>
          <c:showPercent val="0"/>
          <c:showBubbleSize val="0"/>
        </c:dLbls>
        <c:gapWidth val="150"/>
        <c:axId val="30314496"/>
        <c:axId val="3031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23.22</c:v>
                </c:pt>
                <c:pt idx="1">
                  <c:v>27.64</c:v>
                </c:pt>
                <c:pt idx="2">
                  <c:v>33.58</c:v>
                </c:pt>
                <c:pt idx="3">
                  <c:v>32.36</c:v>
                </c:pt>
                <c:pt idx="4">
                  <c:v>31.73</c:v>
                </c:pt>
              </c:numCache>
            </c:numRef>
          </c:val>
          <c:smooth val="0"/>
          <c:extLst xmlns:c16r2="http://schemas.microsoft.com/office/drawing/2015/06/chart">
            <c:ext xmlns:c16="http://schemas.microsoft.com/office/drawing/2014/chart" uri="{C3380CC4-5D6E-409C-BE32-E72D297353CC}">
              <c16:uniqueId val="{00000001-CBED-400A-9FD6-76ED686F9160}"/>
            </c:ext>
          </c:extLst>
        </c:ser>
        <c:dLbls>
          <c:showLegendKey val="0"/>
          <c:showVal val="0"/>
          <c:showCatName val="0"/>
          <c:showSerName val="0"/>
          <c:showPercent val="0"/>
          <c:showBubbleSize val="0"/>
        </c:dLbls>
        <c:marker val="1"/>
        <c:smooth val="0"/>
        <c:axId val="30314496"/>
        <c:axId val="30316416"/>
      </c:lineChart>
      <c:dateAx>
        <c:axId val="30314496"/>
        <c:scaling>
          <c:orientation val="minMax"/>
        </c:scaling>
        <c:delete val="1"/>
        <c:axPos val="b"/>
        <c:numFmt formatCode="ge" sourceLinked="1"/>
        <c:majorTickMark val="none"/>
        <c:minorTickMark val="none"/>
        <c:tickLblPos val="none"/>
        <c:crossAx val="30316416"/>
        <c:crosses val="autoZero"/>
        <c:auto val="1"/>
        <c:lblOffset val="100"/>
        <c:baseTimeUnit val="years"/>
      </c:dateAx>
      <c:valAx>
        <c:axId val="303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12-451B-B6C7-2D5DCAB5239B}"/>
            </c:ext>
          </c:extLst>
        </c:ser>
        <c:dLbls>
          <c:showLegendKey val="0"/>
          <c:showVal val="0"/>
          <c:showCatName val="0"/>
          <c:showSerName val="0"/>
          <c:showPercent val="0"/>
          <c:showBubbleSize val="0"/>
        </c:dLbls>
        <c:gapWidth val="150"/>
        <c:axId val="30691712"/>
        <c:axId val="3069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512-451B-B6C7-2D5DCAB5239B}"/>
            </c:ext>
          </c:extLst>
        </c:ser>
        <c:dLbls>
          <c:showLegendKey val="0"/>
          <c:showVal val="0"/>
          <c:showCatName val="0"/>
          <c:showSerName val="0"/>
          <c:showPercent val="0"/>
          <c:showBubbleSize val="0"/>
        </c:dLbls>
        <c:marker val="1"/>
        <c:smooth val="0"/>
        <c:axId val="30691712"/>
        <c:axId val="30693632"/>
      </c:lineChart>
      <c:dateAx>
        <c:axId val="30691712"/>
        <c:scaling>
          <c:orientation val="minMax"/>
        </c:scaling>
        <c:delete val="1"/>
        <c:axPos val="b"/>
        <c:numFmt formatCode="ge" sourceLinked="1"/>
        <c:majorTickMark val="none"/>
        <c:minorTickMark val="none"/>
        <c:tickLblPos val="none"/>
        <c:crossAx val="30693632"/>
        <c:crosses val="autoZero"/>
        <c:auto val="1"/>
        <c:lblOffset val="100"/>
        <c:baseTimeUnit val="years"/>
      </c:dateAx>
      <c:valAx>
        <c:axId val="306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formatCode="#,##0.00;&quot;△&quot;#,##0.00;&quot;-&quot;">
                  <c:v>46.01</c:v>
                </c:pt>
                <c:pt idx="3" formatCode="#,##0.00;&quot;△&quot;#,##0.00;&quot;-&quot;">
                  <c:v>210.71</c:v>
                </c:pt>
                <c:pt idx="4" formatCode="#,##0.00;&quot;△&quot;#,##0.00;&quot;-&quot;">
                  <c:v>417.48</c:v>
                </c:pt>
              </c:numCache>
            </c:numRef>
          </c:val>
          <c:extLst xmlns:c16r2="http://schemas.microsoft.com/office/drawing/2015/06/chart">
            <c:ext xmlns:c16="http://schemas.microsoft.com/office/drawing/2014/chart" uri="{C3380CC4-5D6E-409C-BE32-E72D297353CC}">
              <c16:uniqueId val="{00000000-7FB2-4212-B03D-E4E5D1F81B12}"/>
            </c:ext>
          </c:extLst>
        </c:ser>
        <c:dLbls>
          <c:showLegendKey val="0"/>
          <c:showVal val="0"/>
          <c:showCatName val="0"/>
          <c:showSerName val="0"/>
          <c:showPercent val="0"/>
          <c:showBubbleSize val="0"/>
        </c:dLbls>
        <c:gapWidth val="150"/>
        <c:axId val="30733440"/>
        <c:axId val="3073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1930.37</c:v>
                </c:pt>
                <c:pt idx="1">
                  <c:v>933.68</c:v>
                </c:pt>
                <c:pt idx="2">
                  <c:v>1033.78</c:v>
                </c:pt>
                <c:pt idx="3">
                  <c:v>929.29</c:v>
                </c:pt>
                <c:pt idx="4">
                  <c:v>1037.73</c:v>
                </c:pt>
              </c:numCache>
            </c:numRef>
          </c:val>
          <c:smooth val="0"/>
          <c:extLst xmlns:c16r2="http://schemas.microsoft.com/office/drawing/2015/06/chart">
            <c:ext xmlns:c16="http://schemas.microsoft.com/office/drawing/2014/chart" uri="{C3380CC4-5D6E-409C-BE32-E72D297353CC}">
              <c16:uniqueId val="{00000001-7FB2-4212-B03D-E4E5D1F81B12}"/>
            </c:ext>
          </c:extLst>
        </c:ser>
        <c:dLbls>
          <c:showLegendKey val="0"/>
          <c:showVal val="0"/>
          <c:showCatName val="0"/>
          <c:showSerName val="0"/>
          <c:showPercent val="0"/>
          <c:showBubbleSize val="0"/>
        </c:dLbls>
        <c:marker val="1"/>
        <c:smooth val="0"/>
        <c:axId val="30733440"/>
        <c:axId val="30735360"/>
      </c:lineChart>
      <c:dateAx>
        <c:axId val="30733440"/>
        <c:scaling>
          <c:orientation val="minMax"/>
        </c:scaling>
        <c:delete val="1"/>
        <c:axPos val="b"/>
        <c:numFmt formatCode="ge" sourceLinked="1"/>
        <c:majorTickMark val="none"/>
        <c:minorTickMark val="none"/>
        <c:tickLblPos val="none"/>
        <c:crossAx val="30735360"/>
        <c:crosses val="autoZero"/>
        <c:auto val="1"/>
        <c:lblOffset val="100"/>
        <c:baseTimeUnit val="years"/>
      </c:dateAx>
      <c:valAx>
        <c:axId val="307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808</c:v>
                </c:pt>
                <c:pt idx="1">
                  <c:v>7.53</c:v>
                </c:pt>
                <c:pt idx="2">
                  <c:v>-8.81</c:v>
                </c:pt>
                <c:pt idx="3">
                  <c:v>-11.9</c:v>
                </c:pt>
                <c:pt idx="4">
                  <c:v>-19.7</c:v>
                </c:pt>
              </c:numCache>
            </c:numRef>
          </c:val>
          <c:extLst xmlns:c16r2="http://schemas.microsoft.com/office/drawing/2015/06/chart">
            <c:ext xmlns:c16="http://schemas.microsoft.com/office/drawing/2014/chart" uri="{C3380CC4-5D6E-409C-BE32-E72D297353CC}">
              <c16:uniqueId val="{00000000-3028-406A-9CC3-011AA24CCBC8}"/>
            </c:ext>
          </c:extLst>
        </c:ser>
        <c:dLbls>
          <c:showLegendKey val="0"/>
          <c:showVal val="0"/>
          <c:showCatName val="0"/>
          <c:showSerName val="0"/>
          <c:showPercent val="0"/>
          <c:showBubbleSize val="0"/>
        </c:dLbls>
        <c:gapWidth val="150"/>
        <c:axId val="30766592"/>
        <c:axId val="307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1720.7</c:v>
                </c:pt>
                <c:pt idx="1">
                  <c:v>135.62</c:v>
                </c:pt>
                <c:pt idx="2">
                  <c:v>133.78</c:v>
                </c:pt>
                <c:pt idx="3">
                  <c:v>216.89</c:v>
                </c:pt>
                <c:pt idx="4">
                  <c:v>89.03</c:v>
                </c:pt>
              </c:numCache>
            </c:numRef>
          </c:val>
          <c:smooth val="0"/>
          <c:extLst xmlns:c16r2="http://schemas.microsoft.com/office/drawing/2015/06/chart">
            <c:ext xmlns:c16="http://schemas.microsoft.com/office/drawing/2014/chart" uri="{C3380CC4-5D6E-409C-BE32-E72D297353CC}">
              <c16:uniqueId val="{00000001-3028-406A-9CC3-011AA24CCBC8}"/>
            </c:ext>
          </c:extLst>
        </c:ser>
        <c:dLbls>
          <c:showLegendKey val="0"/>
          <c:showVal val="0"/>
          <c:showCatName val="0"/>
          <c:showSerName val="0"/>
          <c:showPercent val="0"/>
          <c:showBubbleSize val="0"/>
        </c:dLbls>
        <c:marker val="1"/>
        <c:smooth val="0"/>
        <c:axId val="30766592"/>
        <c:axId val="30768512"/>
      </c:lineChart>
      <c:dateAx>
        <c:axId val="30766592"/>
        <c:scaling>
          <c:orientation val="minMax"/>
        </c:scaling>
        <c:delete val="1"/>
        <c:axPos val="b"/>
        <c:numFmt formatCode="ge" sourceLinked="1"/>
        <c:majorTickMark val="none"/>
        <c:minorTickMark val="none"/>
        <c:tickLblPos val="none"/>
        <c:crossAx val="30768512"/>
        <c:crosses val="autoZero"/>
        <c:auto val="1"/>
        <c:lblOffset val="100"/>
        <c:baseTimeUnit val="years"/>
      </c:dateAx>
      <c:valAx>
        <c:axId val="307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4207.1899999999996</c:v>
                </c:pt>
                <c:pt idx="1">
                  <c:v>3356.51</c:v>
                </c:pt>
                <c:pt idx="2">
                  <c:v>4750.38</c:v>
                </c:pt>
                <c:pt idx="3">
                  <c:v>3594.57</c:v>
                </c:pt>
                <c:pt idx="4">
                  <c:v>3539</c:v>
                </c:pt>
              </c:numCache>
            </c:numRef>
          </c:val>
          <c:extLst xmlns:c16r2="http://schemas.microsoft.com/office/drawing/2015/06/chart">
            <c:ext xmlns:c16="http://schemas.microsoft.com/office/drawing/2014/chart" uri="{C3380CC4-5D6E-409C-BE32-E72D297353CC}">
              <c16:uniqueId val="{00000000-495F-4B15-9C69-B897CA933685}"/>
            </c:ext>
          </c:extLst>
        </c:ser>
        <c:dLbls>
          <c:showLegendKey val="0"/>
          <c:showVal val="0"/>
          <c:showCatName val="0"/>
          <c:showSerName val="0"/>
          <c:showPercent val="0"/>
          <c:showBubbleSize val="0"/>
        </c:dLbls>
        <c:gapWidth val="150"/>
        <c:axId val="30623616"/>
        <c:axId val="3062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2585.83</c:v>
                </c:pt>
                <c:pt idx="2">
                  <c:v>2464.06</c:v>
                </c:pt>
                <c:pt idx="3">
                  <c:v>1914.94</c:v>
                </c:pt>
                <c:pt idx="4">
                  <c:v>1759.36</c:v>
                </c:pt>
              </c:numCache>
            </c:numRef>
          </c:val>
          <c:smooth val="0"/>
          <c:extLst xmlns:c16r2="http://schemas.microsoft.com/office/drawing/2015/06/chart">
            <c:ext xmlns:c16="http://schemas.microsoft.com/office/drawing/2014/chart" uri="{C3380CC4-5D6E-409C-BE32-E72D297353CC}">
              <c16:uniqueId val="{00000001-495F-4B15-9C69-B897CA933685}"/>
            </c:ext>
          </c:extLst>
        </c:ser>
        <c:dLbls>
          <c:showLegendKey val="0"/>
          <c:showVal val="0"/>
          <c:showCatName val="0"/>
          <c:showSerName val="0"/>
          <c:showPercent val="0"/>
          <c:showBubbleSize val="0"/>
        </c:dLbls>
        <c:marker val="1"/>
        <c:smooth val="0"/>
        <c:axId val="30623616"/>
        <c:axId val="30625792"/>
      </c:lineChart>
      <c:dateAx>
        <c:axId val="30623616"/>
        <c:scaling>
          <c:orientation val="minMax"/>
        </c:scaling>
        <c:delete val="1"/>
        <c:axPos val="b"/>
        <c:numFmt formatCode="ge" sourceLinked="1"/>
        <c:majorTickMark val="none"/>
        <c:minorTickMark val="none"/>
        <c:tickLblPos val="none"/>
        <c:crossAx val="30625792"/>
        <c:crosses val="autoZero"/>
        <c:auto val="1"/>
        <c:lblOffset val="100"/>
        <c:baseTimeUnit val="years"/>
      </c:dateAx>
      <c:valAx>
        <c:axId val="306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131.72</c:v>
                </c:pt>
                <c:pt idx="1">
                  <c:v>-41.87</c:v>
                </c:pt>
                <c:pt idx="2">
                  <c:v>56.74</c:v>
                </c:pt>
                <c:pt idx="3">
                  <c:v>50.39</c:v>
                </c:pt>
                <c:pt idx="4">
                  <c:v>100</c:v>
                </c:pt>
              </c:numCache>
            </c:numRef>
          </c:val>
          <c:extLst xmlns:c16r2="http://schemas.microsoft.com/office/drawing/2015/06/chart">
            <c:ext xmlns:c16="http://schemas.microsoft.com/office/drawing/2014/chart" uri="{C3380CC4-5D6E-409C-BE32-E72D297353CC}">
              <c16:uniqueId val="{00000000-E9D4-4FCB-BA4C-0D5F3D351BCF}"/>
            </c:ext>
          </c:extLst>
        </c:ser>
        <c:dLbls>
          <c:showLegendKey val="0"/>
          <c:showVal val="0"/>
          <c:showCatName val="0"/>
          <c:showSerName val="0"/>
          <c:showPercent val="0"/>
          <c:showBubbleSize val="0"/>
        </c:dLbls>
        <c:gapWidth val="150"/>
        <c:axId val="30657536"/>
        <c:axId val="3065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31.45</c:v>
                </c:pt>
                <c:pt idx="2">
                  <c:v>32.909999999999997</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E9D4-4FCB-BA4C-0D5F3D351BCF}"/>
            </c:ext>
          </c:extLst>
        </c:ser>
        <c:dLbls>
          <c:showLegendKey val="0"/>
          <c:showVal val="0"/>
          <c:showCatName val="0"/>
          <c:showSerName val="0"/>
          <c:showPercent val="0"/>
          <c:showBubbleSize val="0"/>
        </c:dLbls>
        <c:marker val="1"/>
        <c:smooth val="0"/>
        <c:axId val="30657536"/>
        <c:axId val="30659712"/>
      </c:lineChart>
      <c:dateAx>
        <c:axId val="30657536"/>
        <c:scaling>
          <c:orientation val="minMax"/>
        </c:scaling>
        <c:delete val="1"/>
        <c:axPos val="b"/>
        <c:numFmt formatCode="ge" sourceLinked="1"/>
        <c:majorTickMark val="none"/>
        <c:minorTickMark val="none"/>
        <c:tickLblPos val="none"/>
        <c:crossAx val="30659712"/>
        <c:crosses val="autoZero"/>
        <c:auto val="1"/>
        <c:lblOffset val="100"/>
        <c:baseTimeUnit val="years"/>
      </c:dateAx>
      <c:valAx>
        <c:axId val="306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190.04</c:v>
                </c:pt>
                <c:pt idx="1">
                  <c:v>-620.37</c:v>
                </c:pt>
                <c:pt idx="2">
                  <c:v>467.71</c:v>
                </c:pt>
                <c:pt idx="3">
                  <c:v>502.36</c:v>
                </c:pt>
                <c:pt idx="4">
                  <c:v>258.89999999999998</c:v>
                </c:pt>
              </c:numCache>
            </c:numRef>
          </c:val>
          <c:extLst xmlns:c16r2="http://schemas.microsoft.com/office/drawing/2015/06/chart">
            <c:ext xmlns:c16="http://schemas.microsoft.com/office/drawing/2014/chart" uri="{C3380CC4-5D6E-409C-BE32-E72D297353CC}">
              <c16:uniqueId val="{00000000-92EE-49F6-99BC-8B0669E59B3A}"/>
            </c:ext>
          </c:extLst>
        </c:ser>
        <c:dLbls>
          <c:showLegendKey val="0"/>
          <c:showVal val="0"/>
          <c:showCatName val="0"/>
          <c:showSerName val="0"/>
          <c:showPercent val="0"/>
          <c:showBubbleSize val="0"/>
        </c:dLbls>
        <c:gapWidth val="150"/>
        <c:axId val="88607744"/>
        <c:axId val="886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588.54999999999995</c:v>
                </c:pt>
                <c:pt idx="2">
                  <c:v>561.54</c:v>
                </c:pt>
                <c:pt idx="3">
                  <c:v>553.77</c:v>
                </c:pt>
                <c:pt idx="4">
                  <c:v>508.64</c:v>
                </c:pt>
              </c:numCache>
            </c:numRef>
          </c:val>
          <c:smooth val="0"/>
          <c:extLst xmlns:c16r2="http://schemas.microsoft.com/office/drawing/2015/06/chart">
            <c:ext xmlns:c16="http://schemas.microsoft.com/office/drawing/2014/chart" uri="{C3380CC4-5D6E-409C-BE32-E72D297353CC}">
              <c16:uniqueId val="{00000001-92EE-49F6-99BC-8B0669E59B3A}"/>
            </c:ext>
          </c:extLst>
        </c:ser>
        <c:dLbls>
          <c:showLegendKey val="0"/>
          <c:showVal val="0"/>
          <c:showCatName val="0"/>
          <c:showSerName val="0"/>
          <c:showPercent val="0"/>
          <c:showBubbleSize val="0"/>
        </c:dLbls>
        <c:marker val="1"/>
        <c:smooth val="0"/>
        <c:axId val="88607744"/>
        <c:axId val="88630400"/>
      </c:lineChart>
      <c:dateAx>
        <c:axId val="88607744"/>
        <c:scaling>
          <c:orientation val="minMax"/>
        </c:scaling>
        <c:delete val="1"/>
        <c:axPos val="b"/>
        <c:numFmt formatCode="ge" sourceLinked="1"/>
        <c:majorTickMark val="none"/>
        <c:minorTickMark val="none"/>
        <c:tickLblPos val="none"/>
        <c:crossAx val="88630400"/>
        <c:crosses val="autoZero"/>
        <c:auto val="1"/>
        <c:lblOffset val="100"/>
        <c:baseTimeUnit val="years"/>
      </c:dateAx>
      <c:valAx>
        <c:axId val="886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【1,454.74】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長野県　佐久市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小規模集合排水処理</v>
      </c>
      <c r="Q8" s="78"/>
      <c r="R8" s="78"/>
      <c r="S8" s="78"/>
      <c r="T8" s="78"/>
      <c r="U8" s="78"/>
      <c r="V8" s="78"/>
      <c r="W8" s="78" t="str">
        <f>データ!L6</f>
        <v>I2</v>
      </c>
      <c r="X8" s="78"/>
      <c r="Y8" s="78"/>
      <c r="Z8" s="78"/>
      <c r="AA8" s="78"/>
      <c r="AB8" s="78"/>
      <c r="AC8" s="78"/>
      <c r="AD8" s="79" t="str">
        <f>データ!$M$6</f>
        <v>非設置</v>
      </c>
      <c r="AE8" s="79"/>
      <c r="AF8" s="79"/>
      <c r="AG8" s="79"/>
      <c r="AH8" s="79"/>
      <c r="AI8" s="79"/>
      <c r="AJ8" s="79"/>
      <c r="AK8" s="3"/>
      <c r="AL8" s="73">
        <f>データ!S6</f>
        <v>99341</v>
      </c>
      <c r="AM8" s="73"/>
      <c r="AN8" s="73"/>
      <c r="AO8" s="73"/>
      <c r="AP8" s="73"/>
      <c r="AQ8" s="73"/>
      <c r="AR8" s="73"/>
      <c r="AS8" s="73"/>
      <c r="AT8" s="72">
        <f>データ!T6</f>
        <v>423.51</v>
      </c>
      <c r="AU8" s="72"/>
      <c r="AV8" s="72"/>
      <c r="AW8" s="72"/>
      <c r="AX8" s="72"/>
      <c r="AY8" s="72"/>
      <c r="AZ8" s="72"/>
      <c r="BA8" s="72"/>
      <c r="BB8" s="72">
        <f>データ!U6</f>
        <v>234.57</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42.26</v>
      </c>
      <c r="J10" s="72"/>
      <c r="K10" s="72"/>
      <c r="L10" s="72"/>
      <c r="M10" s="72"/>
      <c r="N10" s="72"/>
      <c r="O10" s="72"/>
      <c r="P10" s="72">
        <f>データ!P6</f>
        <v>0.06</v>
      </c>
      <c r="Q10" s="72"/>
      <c r="R10" s="72"/>
      <c r="S10" s="72"/>
      <c r="T10" s="72"/>
      <c r="U10" s="72"/>
      <c r="V10" s="72"/>
      <c r="W10" s="72">
        <f>データ!Q6</f>
        <v>58.56</v>
      </c>
      <c r="X10" s="72"/>
      <c r="Y10" s="72"/>
      <c r="Z10" s="72"/>
      <c r="AA10" s="72"/>
      <c r="AB10" s="72"/>
      <c r="AC10" s="72"/>
      <c r="AD10" s="73">
        <f>データ!R6</f>
        <v>4428</v>
      </c>
      <c r="AE10" s="73"/>
      <c r="AF10" s="73"/>
      <c r="AG10" s="73"/>
      <c r="AH10" s="73"/>
      <c r="AI10" s="73"/>
      <c r="AJ10" s="73"/>
      <c r="AK10" s="2"/>
      <c r="AL10" s="73">
        <f>データ!V6</f>
        <v>55</v>
      </c>
      <c r="AM10" s="73"/>
      <c r="AN10" s="73"/>
      <c r="AO10" s="73"/>
      <c r="AP10" s="73"/>
      <c r="AQ10" s="73"/>
      <c r="AR10" s="73"/>
      <c r="AS10" s="73"/>
      <c r="AT10" s="72">
        <f>データ!W6</f>
        <v>0.01</v>
      </c>
      <c r="AU10" s="72"/>
      <c r="AV10" s="72"/>
      <c r="AW10" s="72"/>
      <c r="AX10" s="72"/>
      <c r="AY10" s="72"/>
      <c r="AZ10" s="72"/>
      <c r="BA10" s="72"/>
      <c r="BB10" s="72">
        <f>データ!X6</f>
        <v>5500</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122</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【96.79】</v>
      </c>
      <c r="F86" s="26" t="str">
        <f>データ!AT6</f>
        <v>【1,454.74】</v>
      </c>
      <c r="G86" s="26" t="str">
        <f>データ!BE6</f>
        <v>【88.26】</v>
      </c>
      <c r="H86" s="26" t="str">
        <f>データ!BP6</f>
        <v>【1,943.90】</v>
      </c>
      <c r="I86" s="26" t="str">
        <f>データ!CA6</f>
        <v>【37.34】</v>
      </c>
      <c r="J86" s="26" t="str">
        <f>データ!CL6</f>
        <v>【502.45】</v>
      </c>
      <c r="K86" s="26" t="str">
        <f>データ!CW6</f>
        <v>【35.35】</v>
      </c>
      <c r="L86" s="26" t="str">
        <f>データ!DH6</f>
        <v>【89.79】</v>
      </c>
      <c r="M86" s="26" t="str">
        <f>データ!DS6</f>
        <v>【31.55】</v>
      </c>
      <c r="N86" s="26" t="str">
        <f>データ!ED6</f>
        <v>【0.00】</v>
      </c>
      <c r="O86" s="26" t="str">
        <f>データ!EO6</f>
        <v>【0.00】</v>
      </c>
    </row>
  </sheetData>
  <sheetProtection algorithmName="SHA-512" hashValue="p9W8mD9/q3TQRi7sp2fxdzENsesc32jEuUogSqWg66uZJ8jamhgJeUbua4k3s7HHb+/ip/aBNrGck9h9MvLJ0A==" saltValue="yCj55CRYV5XEJO2EpRGTY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202177</v>
      </c>
      <c r="D6" s="33">
        <f t="shared" si="3"/>
        <v>46</v>
      </c>
      <c r="E6" s="33">
        <f t="shared" si="3"/>
        <v>17</v>
      </c>
      <c r="F6" s="33">
        <f t="shared" si="3"/>
        <v>9</v>
      </c>
      <c r="G6" s="33">
        <f t="shared" si="3"/>
        <v>0</v>
      </c>
      <c r="H6" s="33" t="str">
        <f t="shared" si="3"/>
        <v>長野県　佐久市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42.26</v>
      </c>
      <c r="P6" s="34">
        <f t="shared" si="3"/>
        <v>0.06</v>
      </c>
      <c r="Q6" s="34">
        <f t="shared" si="3"/>
        <v>58.56</v>
      </c>
      <c r="R6" s="34">
        <f t="shared" si="3"/>
        <v>4428</v>
      </c>
      <c r="S6" s="34">
        <f t="shared" si="3"/>
        <v>99341</v>
      </c>
      <c r="T6" s="34">
        <f t="shared" si="3"/>
        <v>423.51</v>
      </c>
      <c r="U6" s="34">
        <f t="shared" si="3"/>
        <v>234.57</v>
      </c>
      <c r="V6" s="34">
        <f t="shared" si="3"/>
        <v>55</v>
      </c>
      <c r="W6" s="34">
        <f t="shared" si="3"/>
        <v>0.01</v>
      </c>
      <c r="X6" s="34">
        <f t="shared" si="3"/>
        <v>5500</v>
      </c>
      <c r="Y6" s="35">
        <f>IF(Y7="",NA(),Y7)</f>
        <v>103.91</v>
      </c>
      <c r="Z6" s="35">
        <f t="shared" ref="Z6:AH6" si="4">IF(Z7="",NA(),Z7)</f>
        <v>127.65</v>
      </c>
      <c r="AA6" s="35">
        <f t="shared" si="4"/>
        <v>62.25</v>
      </c>
      <c r="AB6" s="35">
        <f t="shared" si="4"/>
        <v>67.61</v>
      </c>
      <c r="AC6" s="35">
        <f t="shared" si="4"/>
        <v>63.12</v>
      </c>
      <c r="AD6" s="35">
        <f t="shared" si="4"/>
        <v>95.45</v>
      </c>
      <c r="AE6" s="35">
        <f t="shared" si="4"/>
        <v>105.88</v>
      </c>
      <c r="AF6" s="35">
        <f t="shared" si="4"/>
        <v>94.85</v>
      </c>
      <c r="AG6" s="35">
        <f t="shared" si="4"/>
        <v>96.1</v>
      </c>
      <c r="AH6" s="35">
        <f t="shared" si="4"/>
        <v>97.69</v>
      </c>
      <c r="AI6" s="34" t="str">
        <f>IF(AI7="","",IF(AI7="-","【-】","【"&amp;SUBSTITUTE(TEXT(AI7,"#,##0.00"),"-","△")&amp;"】"))</f>
        <v>【96.79】</v>
      </c>
      <c r="AJ6" s="34">
        <f>IF(AJ7="",NA(),AJ7)</f>
        <v>0</v>
      </c>
      <c r="AK6" s="34">
        <f t="shared" ref="AK6:AS6" si="5">IF(AK7="",NA(),AK7)</f>
        <v>0</v>
      </c>
      <c r="AL6" s="35">
        <f t="shared" si="5"/>
        <v>46.01</v>
      </c>
      <c r="AM6" s="35">
        <f t="shared" si="5"/>
        <v>210.71</v>
      </c>
      <c r="AN6" s="35">
        <f t="shared" si="5"/>
        <v>417.48</v>
      </c>
      <c r="AO6" s="35">
        <f t="shared" si="5"/>
        <v>1930.37</v>
      </c>
      <c r="AP6" s="35">
        <f t="shared" si="5"/>
        <v>933.68</v>
      </c>
      <c r="AQ6" s="35">
        <f t="shared" si="5"/>
        <v>1033.78</v>
      </c>
      <c r="AR6" s="35">
        <f t="shared" si="5"/>
        <v>929.29</v>
      </c>
      <c r="AS6" s="35">
        <f t="shared" si="5"/>
        <v>1037.73</v>
      </c>
      <c r="AT6" s="34" t="str">
        <f>IF(AT7="","",IF(AT7="-","【-】","【"&amp;SUBSTITUTE(TEXT(AT7,"#,##0.00"),"-","△")&amp;"】"))</f>
        <v>【1,454.74】</v>
      </c>
      <c r="AU6" s="35">
        <f>IF(AU7="",NA(),AU7)</f>
        <v>808</v>
      </c>
      <c r="AV6" s="35">
        <f t="shared" ref="AV6:BD6" si="6">IF(AV7="",NA(),AV7)</f>
        <v>7.53</v>
      </c>
      <c r="AW6" s="35">
        <f t="shared" si="6"/>
        <v>-8.81</v>
      </c>
      <c r="AX6" s="35">
        <f t="shared" si="6"/>
        <v>-11.9</v>
      </c>
      <c r="AY6" s="35">
        <f t="shared" si="6"/>
        <v>-19.7</v>
      </c>
      <c r="AZ6" s="35">
        <f t="shared" si="6"/>
        <v>1720.7</v>
      </c>
      <c r="BA6" s="35">
        <f t="shared" si="6"/>
        <v>135.62</v>
      </c>
      <c r="BB6" s="35">
        <f t="shared" si="6"/>
        <v>133.78</v>
      </c>
      <c r="BC6" s="35">
        <f t="shared" si="6"/>
        <v>216.89</v>
      </c>
      <c r="BD6" s="35">
        <f t="shared" si="6"/>
        <v>89.03</v>
      </c>
      <c r="BE6" s="34" t="str">
        <f>IF(BE7="","",IF(BE7="-","【-】","【"&amp;SUBSTITUTE(TEXT(BE7,"#,##0.00"),"-","△")&amp;"】"))</f>
        <v>【88.26】</v>
      </c>
      <c r="BF6" s="35">
        <f>IF(BF7="",NA(),BF7)</f>
        <v>4207.1899999999996</v>
      </c>
      <c r="BG6" s="35">
        <f t="shared" ref="BG6:BO6" si="7">IF(BG7="",NA(),BG7)</f>
        <v>3356.51</v>
      </c>
      <c r="BH6" s="35">
        <f t="shared" si="7"/>
        <v>4750.38</v>
      </c>
      <c r="BI6" s="35">
        <f t="shared" si="7"/>
        <v>3594.57</v>
      </c>
      <c r="BJ6" s="35">
        <f t="shared" si="7"/>
        <v>3539</v>
      </c>
      <c r="BK6" s="35">
        <f t="shared" si="7"/>
        <v>2574.4699999999998</v>
      </c>
      <c r="BL6" s="35">
        <f t="shared" si="7"/>
        <v>2585.83</v>
      </c>
      <c r="BM6" s="35">
        <f t="shared" si="7"/>
        <v>2464.06</v>
      </c>
      <c r="BN6" s="35">
        <f t="shared" si="7"/>
        <v>1914.94</v>
      </c>
      <c r="BO6" s="35">
        <f t="shared" si="7"/>
        <v>1759.36</v>
      </c>
      <c r="BP6" s="34" t="str">
        <f>IF(BP7="","",IF(BP7="-","【-】","【"&amp;SUBSTITUTE(TEXT(BP7,"#,##0.00"),"-","△")&amp;"】"))</f>
        <v>【1,943.90】</v>
      </c>
      <c r="BQ6" s="35">
        <f>IF(BQ7="",NA(),BQ7)</f>
        <v>131.72</v>
      </c>
      <c r="BR6" s="35">
        <f t="shared" ref="BR6:BZ6" si="8">IF(BR7="",NA(),BR7)</f>
        <v>-41.87</v>
      </c>
      <c r="BS6" s="35">
        <f t="shared" si="8"/>
        <v>56.74</v>
      </c>
      <c r="BT6" s="35">
        <f t="shared" si="8"/>
        <v>50.39</v>
      </c>
      <c r="BU6" s="35">
        <f t="shared" si="8"/>
        <v>100</v>
      </c>
      <c r="BV6" s="35">
        <f t="shared" si="8"/>
        <v>31.04</v>
      </c>
      <c r="BW6" s="35">
        <f t="shared" si="8"/>
        <v>31.45</v>
      </c>
      <c r="BX6" s="35">
        <f t="shared" si="8"/>
        <v>32.909999999999997</v>
      </c>
      <c r="BY6" s="35">
        <f t="shared" si="8"/>
        <v>34.020000000000003</v>
      </c>
      <c r="BZ6" s="35">
        <f t="shared" si="8"/>
        <v>37.200000000000003</v>
      </c>
      <c r="CA6" s="34" t="str">
        <f>IF(CA7="","",IF(CA7="-","【-】","【"&amp;SUBSTITUTE(TEXT(CA7,"#,##0.00"),"-","△")&amp;"】"))</f>
        <v>【37.34】</v>
      </c>
      <c r="CB6" s="35">
        <f>IF(CB7="",NA(),CB7)</f>
        <v>190.04</v>
      </c>
      <c r="CC6" s="35">
        <f t="shared" ref="CC6:CK6" si="9">IF(CC7="",NA(),CC7)</f>
        <v>-620.37</v>
      </c>
      <c r="CD6" s="35">
        <f t="shared" si="9"/>
        <v>467.71</v>
      </c>
      <c r="CE6" s="35">
        <f t="shared" si="9"/>
        <v>502.36</v>
      </c>
      <c r="CF6" s="35">
        <f t="shared" si="9"/>
        <v>258.89999999999998</v>
      </c>
      <c r="CG6" s="35">
        <f t="shared" si="9"/>
        <v>589.39</v>
      </c>
      <c r="CH6" s="35">
        <f t="shared" si="9"/>
        <v>588.54999999999995</v>
      </c>
      <c r="CI6" s="35">
        <f t="shared" si="9"/>
        <v>561.54</v>
      </c>
      <c r="CJ6" s="35">
        <f t="shared" si="9"/>
        <v>553.77</v>
      </c>
      <c r="CK6" s="35">
        <f t="shared" si="9"/>
        <v>508.64</v>
      </c>
      <c r="CL6" s="34" t="str">
        <f>IF(CL7="","",IF(CL7="-","【-】","【"&amp;SUBSTITUTE(TEXT(CL7,"#,##0.00"),"-","△")&amp;"】"))</f>
        <v>【502.45】</v>
      </c>
      <c r="CM6" s="35">
        <f>IF(CM7="",NA(),CM7)</f>
        <v>57.14</v>
      </c>
      <c r="CN6" s="35">
        <f t="shared" ref="CN6:CV6" si="10">IF(CN7="",NA(),CN7)</f>
        <v>57.14</v>
      </c>
      <c r="CO6" s="35">
        <f t="shared" si="10"/>
        <v>71.430000000000007</v>
      </c>
      <c r="CP6" s="35">
        <f t="shared" si="10"/>
        <v>100</v>
      </c>
      <c r="CQ6" s="35">
        <f t="shared" si="10"/>
        <v>78.569999999999993</v>
      </c>
      <c r="CR6" s="35">
        <f t="shared" si="10"/>
        <v>41.24</v>
      </c>
      <c r="CS6" s="35">
        <f t="shared" si="10"/>
        <v>37.950000000000003</v>
      </c>
      <c r="CT6" s="35">
        <f t="shared" si="10"/>
        <v>34.92</v>
      </c>
      <c r="CU6" s="35">
        <f t="shared" si="10"/>
        <v>36.44</v>
      </c>
      <c r="CV6" s="35">
        <f t="shared" si="10"/>
        <v>34.29</v>
      </c>
      <c r="CW6" s="34" t="str">
        <f>IF(CW7="","",IF(CW7="-","【-】","【"&amp;SUBSTITUTE(TEXT(CW7,"#,##0.00"),"-","△")&amp;"】"))</f>
        <v>【35.35】</v>
      </c>
      <c r="CX6" s="35">
        <f>IF(CX7="",NA(),CX7)</f>
        <v>98</v>
      </c>
      <c r="CY6" s="35">
        <f t="shared" ref="CY6:DG6" si="11">IF(CY7="",NA(),CY7)</f>
        <v>100</v>
      </c>
      <c r="CZ6" s="35">
        <f t="shared" si="11"/>
        <v>86.21</v>
      </c>
      <c r="DA6" s="35">
        <f t="shared" si="11"/>
        <v>100</v>
      </c>
      <c r="DB6" s="35">
        <f t="shared" si="11"/>
        <v>100</v>
      </c>
      <c r="DC6" s="35">
        <f t="shared" si="11"/>
        <v>88.34</v>
      </c>
      <c r="DD6" s="35">
        <f t="shared" si="11"/>
        <v>88.2</v>
      </c>
      <c r="DE6" s="35">
        <f t="shared" si="11"/>
        <v>88.64</v>
      </c>
      <c r="DF6" s="35">
        <f t="shared" si="11"/>
        <v>89.93</v>
      </c>
      <c r="DG6" s="35">
        <f t="shared" si="11"/>
        <v>89.88</v>
      </c>
      <c r="DH6" s="34" t="str">
        <f>IF(DH7="","",IF(DH7="-","【-】","【"&amp;SUBSTITUTE(TEXT(DH7,"#,##0.00"),"-","△")&amp;"】"))</f>
        <v>【89.79】</v>
      </c>
      <c r="DI6" s="35">
        <f>IF(DI7="",NA(),DI7)</f>
        <v>31.75</v>
      </c>
      <c r="DJ6" s="35">
        <f t="shared" ref="DJ6:DR6" si="12">IF(DJ7="",NA(),DJ7)</f>
        <v>34.020000000000003</v>
      </c>
      <c r="DK6" s="35">
        <f t="shared" si="12"/>
        <v>36.15</v>
      </c>
      <c r="DL6" s="35">
        <f t="shared" si="12"/>
        <v>38.409999999999997</v>
      </c>
      <c r="DM6" s="35">
        <f t="shared" si="12"/>
        <v>40.68</v>
      </c>
      <c r="DN6" s="35">
        <f t="shared" si="12"/>
        <v>23.22</v>
      </c>
      <c r="DO6" s="35">
        <f t="shared" si="12"/>
        <v>27.64</v>
      </c>
      <c r="DP6" s="35">
        <f t="shared" si="12"/>
        <v>33.58</v>
      </c>
      <c r="DQ6" s="35">
        <f t="shared" si="12"/>
        <v>32.36</v>
      </c>
      <c r="DR6" s="35">
        <f t="shared" si="12"/>
        <v>31.73</v>
      </c>
      <c r="DS6" s="34" t="str">
        <f>IF(DS7="","",IF(DS7="-","【-】","【"&amp;SUBSTITUTE(TEXT(DS7,"#,##0.00"),"-","△")&amp;"】"))</f>
        <v>【31.55】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5">
        <f t="shared" si="14"/>
        <v>0.01</v>
      </c>
      <c r="EL6" s="34">
        <f t="shared" si="14"/>
        <v>0</v>
      </c>
      <c r="EM6" s="35">
        <f t="shared" si="14"/>
        <v>0.01</v>
      </c>
      <c r="EN6" s="34">
        <f t="shared" si="14"/>
        <v>0</v>
      </c>
      <c r="EO6" s="34" t="str">
        <f>IF(EO7="","",IF(EO7="-","【-】","【"&amp;SUBSTITUTE(TEXT(EO7,"#,##0.00"),"-","△")&amp;"】"))</f>
        <v>【0.00】</v>
      </c>
    </row>
    <row r="7" spans="1:148" s="36" customFormat="1" x14ac:dyDescent="0.15">
      <c r="A7" s="28"/>
      <c r="B7" s="37">
        <v>2017</v>
      </c>
      <c r="C7" s="37">
        <v>202177</v>
      </c>
      <c r="D7" s="37">
        <v>46</v>
      </c>
      <c r="E7" s="37">
        <v>17</v>
      </c>
      <c r="F7" s="37">
        <v>9</v>
      </c>
      <c r="G7" s="37">
        <v>0</v>
      </c>
      <c r="H7" s="37" t="s">
        <v>108</v>
      </c>
      <c r="I7" s="37" t="s">
        <v>109</v>
      </c>
      <c r="J7" s="37" t="s">
        <v>110</v>
      </c>
      <c r="K7" s="37" t="s">
        <v>111</v>
      </c>
      <c r="L7" s="37" t="s">
        <v>112</v>
      </c>
      <c r="M7" s="37" t="s">
        <v>113</v>
      </c>
      <c r="N7" s="38" t="s">
        <v>114</v>
      </c>
      <c r="O7" s="38">
        <v>42.26</v>
      </c>
      <c r="P7" s="38">
        <v>0.06</v>
      </c>
      <c r="Q7" s="38">
        <v>58.56</v>
      </c>
      <c r="R7" s="38">
        <v>4428</v>
      </c>
      <c r="S7" s="38">
        <v>99341</v>
      </c>
      <c r="T7" s="38">
        <v>423.51</v>
      </c>
      <c r="U7" s="38">
        <v>234.57</v>
      </c>
      <c r="V7" s="38">
        <v>55</v>
      </c>
      <c r="W7" s="38">
        <v>0.01</v>
      </c>
      <c r="X7" s="38">
        <v>5500</v>
      </c>
      <c r="Y7" s="38">
        <v>103.91</v>
      </c>
      <c r="Z7" s="38">
        <v>127.65</v>
      </c>
      <c r="AA7" s="38">
        <v>62.25</v>
      </c>
      <c r="AB7" s="38">
        <v>67.61</v>
      </c>
      <c r="AC7" s="38">
        <v>63.12</v>
      </c>
      <c r="AD7" s="38">
        <v>95.45</v>
      </c>
      <c r="AE7" s="38">
        <v>105.88</v>
      </c>
      <c r="AF7" s="38">
        <v>94.85</v>
      </c>
      <c r="AG7" s="38">
        <v>96.1</v>
      </c>
      <c r="AH7" s="38">
        <v>97.69</v>
      </c>
      <c r="AI7" s="38">
        <v>96.79</v>
      </c>
      <c r="AJ7" s="38">
        <v>0</v>
      </c>
      <c r="AK7" s="38">
        <v>0</v>
      </c>
      <c r="AL7" s="38">
        <v>46.01</v>
      </c>
      <c r="AM7" s="38">
        <v>210.71</v>
      </c>
      <c r="AN7" s="38">
        <v>417.48</v>
      </c>
      <c r="AO7" s="38">
        <v>1930.37</v>
      </c>
      <c r="AP7" s="38">
        <v>933.68</v>
      </c>
      <c r="AQ7" s="38">
        <v>1033.78</v>
      </c>
      <c r="AR7" s="38">
        <v>929.29</v>
      </c>
      <c r="AS7" s="38">
        <v>1037.73</v>
      </c>
      <c r="AT7" s="38">
        <v>1454.74</v>
      </c>
      <c r="AU7" s="38">
        <v>808</v>
      </c>
      <c r="AV7" s="38">
        <v>7.53</v>
      </c>
      <c r="AW7" s="38">
        <v>-8.81</v>
      </c>
      <c r="AX7" s="38">
        <v>-11.9</v>
      </c>
      <c r="AY7" s="38">
        <v>-19.7</v>
      </c>
      <c r="AZ7" s="38">
        <v>1720.7</v>
      </c>
      <c r="BA7" s="38">
        <v>135.62</v>
      </c>
      <c r="BB7" s="38">
        <v>133.78</v>
      </c>
      <c r="BC7" s="38">
        <v>216.89</v>
      </c>
      <c r="BD7" s="38">
        <v>89.03</v>
      </c>
      <c r="BE7" s="38">
        <v>88.26</v>
      </c>
      <c r="BF7" s="38">
        <v>4207.1899999999996</v>
      </c>
      <c r="BG7" s="38">
        <v>3356.51</v>
      </c>
      <c r="BH7" s="38">
        <v>4750.38</v>
      </c>
      <c r="BI7" s="38">
        <v>3594.57</v>
      </c>
      <c r="BJ7" s="38">
        <v>3539</v>
      </c>
      <c r="BK7" s="38">
        <v>2574.4699999999998</v>
      </c>
      <c r="BL7" s="38">
        <v>2585.83</v>
      </c>
      <c r="BM7" s="38">
        <v>2464.06</v>
      </c>
      <c r="BN7" s="38">
        <v>1914.94</v>
      </c>
      <c r="BO7" s="38">
        <v>1759.36</v>
      </c>
      <c r="BP7" s="38">
        <v>1943.9</v>
      </c>
      <c r="BQ7" s="38">
        <v>131.72</v>
      </c>
      <c r="BR7" s="38">
        <v>-41.87</v>
      </c>
      <c r="BS7" s="38">
        <v>56.74</v>
      </c>
      <c r="BT7" s="38">
        <v>50.39</v>
      </c>
      <c r="BU7" s="38">
        <v>100</v>
      </c>
      <c r="BV7" s="38">
        <v>31.04</v>
      </c>
      <c r="BW7" s="38">
        <v>31.45</v>
      </c>
      <c r="BX7" s="38">
        <v>32.909999999999997</v>
      </c>
      <c r="BY7" s="38">
        <v>34.020000000000003</v>
      </c>
      <c r="BZ7" s="38">
        <v>37.200000000000003</v>
      </c>
      <c r="CA7" s="38">
        <v>37.340000000000003</v>
      </c>
      <c r="CB7" s="38">
        <v>190.04</v>
      </c>
      <c r="CC7" s="38">
        <v>-620.37</v>
      </c>
      <c r="CD7" s="38">
        <v>467.71</v>
      </c>
      <c r="CE7" s="38">
        <v>502.36</v>
      </c>
      <c r="CF7" s="38">
        <v>258.89999999999998</v>
      </c>
      <c r="CG7" s="38">
        <v>589.39</v>
      </c>
      <c r="CH7" s="38">
        <v>588.54999999999995</v>
      </c>
      <c r="CI7" s="38">
        <v>561.54</v>
      </c>
      <c r="CJ7" s="38">
        <v>553.77</v>
      </c>
      <c r="CK7" s="38">
        <v>508.64</v>
      </c>
      <c r="CL7" s="38">
        <v>502.45</v>
      </c>
      <c r="CM7" s="38">
        <v>57.14</v>
      </c>
      <c r="CN7" s="38">
        <v>57.14</v>
      </c>
      <c r="CO7" s="38">
        <v>71.430000000000007</v>
      </c>
      <c r="CP7" s="38">
        <v>100</v>
      </c>
      <c r="CQ7" s="38">
        <v>78.569999999999993</v>
      </c>
      <c r="CR7" s="38">
        <v>41.24</v>
      </c>
      <c r="CS7" s="38">
        <v>37.950000000000003</v>
      </c>
      <c r="CT7" s="38">
        <v>34.92</v>
      </c>
      <c r="CU7" s="38">
        <v>36.44</v>
      </c>
      <c r="CV7" s="38">
        <v>34.29</v>
      </c>
      <c r="CW7" s="38">
        <v>35.35</v>
      </c>
      <c r="CX7" s="38">
        <v>98</v>
      </c>
      <c r="CY7" s="38">
        <v>100</v>
      </c>
      <c r="CZ7" s="38">
        <v>86.21</v>
      </c>
      <c r="DA7" s="38">
        <v>100</v>
      </c>
      <c r="DB7" s="38">
        <v>100</v>
      </c>
      <c r="DC7" s="38">
        <v>88.34</v>
      </c>
      <c r="DD7" s="38">
        <v>88.2</v>
      </c>
      <c r="DE7" s="38">
        <v>88.64</v>
      </c>
      <c r="DF7" s="38">
        <v>89.93</v>
      </c>
      <c r="DG7" s="38">
        <v>89.88</v>
      </c>
      <c r="DH7" s="38">
        <v>89.79</v>
      </c>
      <c r="DI7" s="38">
        <v>31.75</v>
      </c>
      <c r="DJ7" s="38">
        <v>34.020000000000003</v>
      </c>
      <c r="DK7" s="38">
        <v>36.15</v>
      </c>
      <c r="DL7" s="38">
        <v>38.409999999999997</v>
      </c>
      <c r="DM7" s="38">
        <v>40.68</v>
      </c>
      <c r="DN7" s="38">
        <v>23.22</v>
      </c>
      <c r="DO7" s="38">
        <v>27.64</v>
      </c>
      <c r="DP7" s="38">
        <v>33.58</v>
      </c>
      <c r="DQ7" s="38">
        <v>32.36</v>
      </c>
      <c r="DR7" s="38">
        <v>31.73</v>
      </c>
      <c r="DS7" s="38">
        <v>31.55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0.01</v>
      </c>
      <c r="EL7" s="38">
        <v>0</v>
      </c>
      <c r="EM7" s="38">
        <v>0.01</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2019-02-13T06:25:58Z</cp:lastPrinted>
  <dcterms:created xsi:type="dcterms:W3CDTF">2018-12-03T08:56:52Z</dcterms:created>
  <dcterms:modified xsi:type="dcterms:W3CDTF">2019-02-20T10:15:20Z</dcterms:modified>
  <cp:category/>
</cp:coreProperties>
</file>