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o0rHo1Le73UqtZOrIKR61M7Y7h6o96VbLqRLULmZqGdpD6ZLqSHDGkM/AXuK5YB4CfC00UA6iswZiHFDM8lmQ==" workbookSaltValue="465iju19sUVN3I0pw9bvHQ==" workbookSpinCount="100000" lockStructure="1"/>
  <bookViews>
    <workbookView xWindow="0" yWindow="0" windowWidth="20490" windowHeight="61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<sst xmlns="http://schemas.openxmlformats.org/spreadsheetml/2006/main" count="251" uniqueCount="126">
  <si>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</si>
  <si>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</si>
  <si>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</si>
  <si>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</si>
  <si>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</si>
  <si>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</si>
  <si>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</si>
  <si>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</si>
  <si>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</si>
  <si>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</si>
  <si>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</si>
  <si>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</si>
  <si>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</si>
  <si>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</si>
  <si>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</si>
  <si>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</si>
  <si>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</si>
  <si>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</si>
  <si>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</si>
  <si>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</si>
  <si>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</si>
  <si>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</si>
  <si>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</si>
  <si>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</si>
  <si>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</si>
  <si>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</si>
  <si>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</si>
  <si>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</si>
  <si>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</si>
  <si>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</si>
  <si>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</si>
  <si>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</si>
  <si>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</si>
  <si>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</si>
  <si>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</si>
  <si>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</si>
  <si>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</si>
  <si>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</si>
  <si>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</si>
  <si>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</si>
  <si>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</si>
  <si>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</si>
  <si>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</si>
  <si>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</si>
  <si>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</si>
  <si>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</si>
  <si>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</si>
  <si>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</si>
  <si>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</si>
  <si>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</si>
  <si>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</si>
  <si>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</si>
  <si>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</si>
  <si>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</si>
  <si>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</si>
  <si>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</si>
  <si>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</si>
  <si>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</si>
  <si>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</si>
  <si>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</si>
  <si>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</si>
  <si>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</si>
  <si>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</si>
  <si>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</si>
  <si>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</si>
  <si>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</si>
  <si>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</si>
  <si>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</si>
  <si>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</si>
  <si>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</si>
  <si>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</si>
  <si>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</si>
  <si>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</si>
  <si>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</si>
  <si>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</si>
  <si>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</si>
  <si>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</si>
  <si>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</si>
  <si>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</si>
  <si>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</si>
  <si>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</si>
  <si>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</si>
  <si>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</si>
  <si>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</si>
  <si>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</si>
  <si>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</si>
  <si>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</si>
  <si>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</si>
  <si>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</si>
  <si>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</si>
  <si>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</si>
  <si>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</si>
  <si>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</si>
  <si>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</si>
  <si>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</si>
  <si>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</si>
  <si>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</si>
  <si>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</si>
  <si>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</si>
  <si>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</si>
  <si>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</si>
  <si>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</si>
  <si>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</si>
  <si>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</si>
  <si>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</si>
  <si>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</si>
  <si>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</si>
  <si>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</si>
  <si>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</si>
  <si>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</si>
  <si>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</si>
  <si>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</si>
  <si>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</si>
  <si>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</si>
  <si>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</si>
  <si>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</si>
  <si>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</si>
  <si>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</si>
  <si>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</si>
  <si>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</si>
  <si>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</si>
  <si>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</si>
  <si>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</si>
  <si>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設置から一定年数が経過し、機器設備類に標準耐用年数を迎える施設が存在するが、3省（国土交通省、農林水産省、環境省）による、汚水処理施設の「統一的な経済比較のできるマニュアル作成の考え方」に明記される施設の使用実績を踏まえた耐用年数を参考に改修計画を策定し、施設全体のライフサイクルコストの最小化を目指す。
</t>
    <phoneticPr fontId="4"/>
  </si>
  <si>
    <t>　平成28年度に策定した経営戦略に基づき、各浄化槽の使用実態に即した維持管理と、ライフサイクルコストの最小化に配意し、事業を継続していく。</t>
    <rPh sb="1" eb="3">
      <t>ヘイセイ</t>
    </rPh>
    <rPh sb="5" eb="7">
      <t>ネンド</t>
    </rPh>
    <rPh sb="8" eb="10">
      <t>サクテイ</t>
    </rPh>
    <phoneticPr fontId="4"/>
  </si>
  <si>
    <t>　施設整備完了から一定年数が経過し維持管理方法は安定してきている。また地方債現在高の減少に伴い、企業債残高対事業規模比率の推移では、数値上の改善がみられる。
　経費回収率、汚水処理原価は維持管理経費（主に委託料）の年度による増減による影響があるものの、一定水準で推移している。なお収益収支比率は平成29年度の数値が前年度比で約10％高くなったが、これは営業費用が前年比約23％小さくなった影響による。
　経費回収率、汚水処理原価は他類似団体と同程度の水準にあるが、今後更なる人口減少が見込まれる中、これら経営指標の改善に向けて適正な使用料の設定を検討する必要がある。
　今後は浄化槽の老朽化対策に伴う資本的支出が見込まれるため、計画的な投資を検討する。</t>
    <rPh sb="107" eb="109">
      <t>ネンド</t>
    </rPh>
    <rPh sb="140" eb="142">
      <t>シュウエキ</t>
    </rPh>
    <rPh sb="142" eb="144">
      <t>シュウシ</t>
    </rPh>
    <rPh sb="144" eb="146">
      <t>ヒリツ</t>
    </rPh>
    <rPh sb="147" eb="149">
      <t>ヘイセイ</t>
    </rPh>
    <rPh sb="151" eb="153">
      <t>ネンド</t>
    </rPh>
    <rPh sb="154" eb="156">
      <t>スウチ</t>
    </rPh>
    <rPh sb="157" eb="161">
      <t>ゼンネンドヒ</t>
    </rPh>
    <rPh sb="162" eb="163">
      <t>ヤク</t>
    </rPh>
    <rPh sb="166" eb="167">
      <t>タカ</t>
    </rPh>
    <rPh sb="176" eb="180">
      <t>エイギョウヒヨウ</t>
    </rPh>
    <rPh sb="181" eb="184">
      <t>ゼンネンヒ</t>
    </rPh>
    <rPh sb="184" eb="185">
      <t>ヤク</t>
    </rPh>
    <rPh sb="188" eb="189">
      <t>チイ</t>
    </rPh>
    <rPh sb="194" eb="196">
      <t>エイキョウ</t>
    </rPh>
    <rPh sb="215" eb="216">
      <t>ホカ</t>
    </rPh>
    <rPh sb="232" eb="234">
      <t>コンゴ</t>
    </rPh>
    <rPh sb="234" eb="235">
      <t>サラ</t>
    </rPh>
    <rPh sb="237" eb="241">
      <t>ジンコウゲンショウ</t>
    </rPh>
    <rPh sb="242" eb="244">
      <t>ミコ</t>
    </rPh>
    <rPh sb="247" eb="248">
      <t>ナカ</t>
    </rPh>
    <rPh sb="252" eb="256">
      <t>ケイエイシヒョウ</t>
    </rPh>
    <rPh sb="257" eb="259">
      <t>カイゼン</t>
    </rPh>
    <rPh sb="260" eb="261">
      <t>ム</t>
    </rPh>
    <rPh sb="298" eb="299">
      <t>トモナ</t>
    </rPh>
    <rPh sb="300" eb="303">
      <t>シホンテキ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</si>
</sst>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10-41D8-86F9-F1B0085EF871}"/>
            </c:ext>
          </c:extLst>
        </c:ser>
        <c:dLbls>
          <c:showLegendKey val="0"/>
          <c:showVal val="0"/>
          <c:showCatName val="0"/>
          <c:showSerName val="0"/>
          <c:showPercent val="0"/>
          <c:showBubbleSize val="0"/>
        </c:dLbls>
        <c:gapWidth val="150"/>
        <c:axId val="30814976"/>
        <c:axId val="30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310-41D8-86F9-F1B0085EF871}"/>
            </c:ext>
          </c:extLst>
        </c:ser>
        <c:dLbls>
          <c:showLegendKey val="0"/>
          <c:showVal val="0"/>
          <c:showCatName val="0"/>
          <c:showSerName val="0"/>
          <c:showPercent val="0"/>
          <c:showBubbleSize val="0"/>
        </c:dLbls>
        <c:marker val="1"/>
        <c:smooth val="0"/>
        <c:axId val="30814976"/>
        <c:axId val="30816512"/>
      </c:lineChart>
      <c:dateAx>
        <c:axId val="30814976"/>
        <c:scaling>
          <c:orientation val="minMax"/>
        </c:scaling>
        <c:delete val="1"/>
        <c:axPos val="b"/>
        <c:numFmt formatCode="ge" sourceLinked="1"/>
        <c:majorTickMark val="none"/>
        <c:minorTickMark val="none"/>
        <c:tickLblPos val="none"/>
        <c:crossAx val="30816512"/>
        <c:crosses val="autoZero"/>
        <c:auto val="1"/>
        <c:lblOffset val="100"/>
        <c:baseTimeUnit val="years"/>
      </c:dateAx>
      <c:valAx>
        <c:axId val="30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80</c:v>
                </c:pt>
                <c:pt idx="1">
                  <c:v>86.96</c:v>
                </c:pt>
                <c:pt idx="2">
                  <c:v>86.96</c:v>
                </c:pt>
                <c:pt idx="3">
                  <c:v>100</c:v>
                </c:pt>
                <c:pt idx="4">
                  <c:v>95</c:v>
                </c:pt>
              </c:numCache>
            </c:numRef>
          </c:val>
          <c:extLst xmlns:c16r2="http://schemas.microsoft.com/office/drawing/2015/06/chart">
            <c:ext xmlns:c16="http://schemas.microsoft.com/office/drawing/2014/chart" uri="{C3380CC4-5D6E-409C-BE32-E72D297353CC}">
              <c16:uniqueId val="{00000000-D582-4E77-A8E0-1C4179D58DD7}"/>
            </c:ext>
          </c:extLst>
        </c:ser>
        <c:dLbls>
          <c:showLegendKey val="0"/>
          <c:showVal val="0"/>
          <c:showCatName val="0"/>
          <c:showSerName val="0"/>
          <c:showPercent val="0"/>
          <c:showBubbleSize val="0"/>
        </c:dLbls>
        <c:gapWidth val="150"/>
        <c:axId val="31054464"/>
        <c:axId val="31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D582-4E77-A8E0-1C4179D58DD7}"/>
            </c:ext>
          </c:extLst>
        </c:ser>
        <c:dLbls>
          <c:showLegendKey val="0"/>
          <c:showVal val="0"/>
          <c:showCatName val="0"/>
          <c:showSerName val="0"/>
          <c:showPercent val="0"/>
          <c:showBubbleSize val="0"/>
        </c:dLbls>
        <c:marker val="1"/>
        <c:smooth val="0"/>
        <c:axId val="31054464"/>
        <c:axId val="31056640"/>
      </c:lineChart>
      <c:dateAx>
        <c:axId val="31054464"/>
        <c:scaling>
          <c:orientation val="minMax"/>
        </c:scaling>
        <c:delete val="1"/>
        <c:axPos val="b"/>
        <c:numFmt formatCode="ge" sourceLinked="1"/>
        <c:majorTickMark val="none"/>
        <c:minorTickMark val="none"/>
        <c:tickLblPos val="none"/>
        <c:crossAx val="31056640"/>
        <c:crosses val="autoZero"/>
        <c:auto val="1"/>
        <c:lblOffset val="100"/>
        <c:baseTimeUnit val="years"/>
      </c:dateAx>
      <c:valAx>
        <c:axId val="31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99.19</c:v>
                </c:pt>
                <c:pt idx="1">
                  <c:v>99.14</c:v>
                </c:pt>
                <c:pt idx="2">
                  <c:v>100</c:v>
                </c:pt>
                <c:pt idx="3">
                  <c:v>100</c:v>
                </c:pt>
                <c:pt idx="4">
                  <c:v>100</c:v>
                </c:pt>
              </c:numCache>
            </c:numRef>
          </c:val>
          <c:extLst xmlns:c16r2="http://schemas.microsoft.com/office/drawing/2015/06/chart">
            <c:ext xmlns:c16="http://schemas.microsoft.com/office/drawing/2014/chart" uri="{C3380CC4-5D6E-409C-BE32-E72D297353CC}">
              <c16:uniqueId val="{00000000-6F10-4116-A986-7AF58A6D8407}"/>
            </c:ext>
          </c:extLst>
        </c:ser>
        <c:dLbls>
          <c:showLegendKey val="0"/>
          <c:showVal val="0"/>
          <c:showCatName val="0"/>
          <c:showSerName val="0"/>
          <c:showPercent val="0"/>
          <c:showBubbleSize val="0"/>
        </c:dLbls>
        <c:gapWidth val="150"/>
        <c:axId val="85175296"/>
        <c:axId val="851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6F10-4116-A986-7AF58A6D8407}"/>
            </c:ext>
          </c:extLst>
        </c:ser>
        <c:dLbls>
          <c:showLegendKey val="0"/>
          <c:showVal val="0"/>
          <c:showCatName val="0"/>
          <c:showSerName val="0"/>
          <c:showPercent val="0"/>
          <c:showBubbleSize val="0"/>
        </c:dLbls>
        <c:marker val="1"/>
        <c:smooth val="0"/>
        <c:axId val="85175296"/>
        <c:axId val="85177472"/>
      </c:lineChart>
      <c:dateAx>
        <c:axId val="85175296"/>
        <c:scaling>
          <c:orientation val="minMax"/>
        </c:scaling>
        <c:delete val="1"/>
        <c:axPos val="b"/>
        <c:numFmt formatCode="ge" sourceLinked="1"/>
        <c:majorTickMark val="none"/>
        <c:minorTickMark val="none"/>
        <c:tickLblPos val="none"/>
        <c:crossAx val="85177472"/>
        <c:crosses val="autoZero"/>
        <c:auto val="1"/>
        <c:lblOffset val="100"/>
        <c:baseTimeUnit val="years"/>
      </c:dateAx>
      <c:valAx>
        <c:axId val="851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98.59</c:v>
                </c:pt>
                <c:pt idx="1">
                  <c:v>102.3</c:v>
                </c:pt>
                <c:pt idx="2">
                  <c:v>101.09</c:v>
                </c:pt>
                <c:pt idx="3">
                  <c:v>102.5</c:v>
                </c:pt>
                <c:pt idx="4">
                  <c:v>113.71</c:v>
                </c:pt>
              </c:numCache>
            </c:numRef>
          </c:val>
          <c:extLst xmlns:c16r2="http://schemas.microsoft.com/office/drawing/2015/06/chart">
            <c:ext xmlns:c16="http://schemas.microsoft.com/office/drawing/2014/chart" uri="{C3380CC4-5D6E-409C-BE32-E72D297353CC}">
              <c16:uniqueId val="{00000000-4903-4A9A-AA75-BE00C1ACB33D}"/>
            </c:ext>
          </c:extLst>
        </c:ser>
        <c:dLbls>
          <c:showLegendKey val="0"/>
          <c:showVal val="0"/>
          <c:showCatName val="0"/>
          <c:showSerName val="0"/>
          <c:showPercent val="0"/>
          <c:showBubbleSize val="0"/>
        </c:dLbls>
        <c:gapWidth val="150"/>
        <c:axId val="30851456"/>
        <c:axId val="308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03-4A9A-AA75-BE00C1ACB33D}"/>
            </c:ext>
          </c:extLst>
        </c:ser>
        <c:dLbls>
          <c:showLegendKey val="0"/>
          <c:showVal val="0"/>
          <c:showCatName val="0"/>
          <c:showSerName val="0"/>
          <c:showPercent val="0"/>
          <c:showBubbleSize val="0"/>
        </c:dLbls>
        <c:marker val="1"/>
        <c:smooth val="0"/>
        <c:axId val="30851456"/>
        <c:axId val="30853376"/>
      </c:lineChart>
      <c:dateAx>
        <c:axId val="30851456"/>
        <c:scaling>
          <c:orientation val="minMax"/>
        </c:scaling>
        <c:delete val="1"/>
        <c:axPos val="b"/>
        <c:numFmt formatCode="ge" sourceLinked="1"/>
        <c:majorTickMark val="none"/>
        <c:minorTickMark val="none"/>
        <c:tickLblPos val="none"/>
        <c:crossAx val="30853376"/>
        <c:crosses val="autoZero"/>
        <c:auto val="1"/>
        <c:lblOffset val="100"/>
        <c:baseTimeUnit val="years"/>
      </c:dateAx>
      <c:valAx>
        <c:axId val="30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3C-40ED-9771-42858ECFC267}"/>
            </c:ext>
          </c:extLst>
        </c:ser>
        <c:dLbls>
          <c:showLegendKey val="0"/>
          <c:showVal val="0"/>
          <c:showCatName val="0"/>
          <c:showSerName val="0"/>
          <c:showPercent val="0"/>
          <c:showBubbleSize val="0"/>
        </c:dLbls>
        <c:gapWidth val="150"/>
        <c:axId val="30376704"/>
        <c:axId val="30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3C-40ED-9771-42858ECFC267}"/>
            </c:ext>
          </c:extLst>
        </c:ser>
        <c:dLbls>
          <c:showLegendKey val="0"/>
          <c:showVal val="0"/>
          <c:showCatName val="0"/>
          <c:showSerName val="0"/>
          <c:showPercent val="0"/>
          <c:showBubbleSize val="0"/>
        </c:dLbls>
        <c:marker val="1"/>
        <c:smooth val="0"/>
        <c:axId val="30376704"/>
        <c:axId val="30378624"/>
      </c:lineChart>
      <c:dateAx>
        <c:axId val="30376704"/>
        <c:scaling>
          <c:orientation val="minMax"/>
        </c:scaling>
        <c:delete val="1"/>
        <c:axPos val="b"/>
        <c:numFmt formatCode="ge" sourceLinked="1"/>
        <c:majorTickMark val="none"/>
        <c:minorTickMark val="none"/>
        <c:tickLblPos val="none"/>
        <c:crossAx val="30378624"/>
        <c:crosses val="autoZero"/>
        <c:auto val="1"/>
        <c:lblOffset val="100"/>
        <c:baseTimeUnit val="years"/>
      </c:dateAx>
      <c:valAx>
        <c:axId val="3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61-489D-8979-BECC4C2DB225}"/>
            </c:ext>
          </c:extLst>
        </c:ser>
        <c:dLbls>
          <c:showLegendKey val="0"/>
          <c:showVal val="0"/>
          <c:showCatName val="0"/>
          <c:showSerName val="0"/>
          <c:showPercent val="0"/>
          <c:showBubbleSize val="0"/>
        </c:dLbls>
        <c:gapWidth val="150"/>
        <c:axId val="30692480"/>
        <c:axId val="30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61-489D-8979-BECC4C2DB225}"/>
            </c:ext>
          </c:extLst>
        </c:ser>
        <c:dLbls>
          <c:showLegendKey val="0"/>
          <c:showVal val="0"/>
          <c:showCatName val="0"/>
          <c:showSerName val="0"/>
          <c:showPercent val="0"/>
          <c:showBubbleSize val="0"/>
        </c:dLbls>
        <c:marker val="1"/>
        <c:smooth val="0"/>
        <c:axId val="30692480"/>
        <c:axId val="30694400"/>
      </c:lineChart>
      <c:dateAx>
        <c:axId val="30692480"/>
        <c:scaling>
          <c:orientation val="minMax"/>
        </c:scaling>
        <c:delete val="1"/>
        <c:axPos val="b"/>
        <c:numFmt formatCode="ge" sourceLinked="1"/>
        <c:majorTickMark val="none"/>
        <c:minorTickMark val="none"/>
        <c:tickLblPos val="none"/>
        <c:crossAx val="30694400"/>
        <c:crosses val="autoZero"/>
        <c:auto val="1"/>
        <c:lblOffset val="100"/>
        <c:baseTimeUnit val="years"/>
      </c:dateAx>
      <c:valAx>
        <c:axId val="30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23-4973-84F2-D20BE6ED04FC}"/>
            </c:ext>
          </c:extLst>
        </c:ser>
        <c:dLbls>
          <c:showLegendKey val="0"/>
          <c:showVal val="0"/>
          <c:showCatName val="0"/>
          <c:showSerName val="0"/>
          <c:showPercent val="0"/>
          <c:showBubbleSize val="0"/>
        </c:dLbls>
        <c:gapWidth val="150"/>
        <c:axId val="30734208"/>
        <c:axId val="30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23-4973-84F2-D20BE6ED04FC}"/>
            </c:ext>
          </c:extLst>
        </c:ser>
        <c:dLbls>
          <c:showLegendKey val="0"/>
          <c:showVal val="0"/>
          <c:showCatName val="0"/>
          <c:showSerName val="0"/>
          <c:showPercent val="0"/>
          <c:showBubbleSize val="0"/>
        </c:dLbls>
        <c:marker val="1"/>
        <c:smooth val="0"/>
        <c:axId val="30734208"/>
        <c:axId val="30875648"/>
      </c:lineChart>
      <c:dateAx>
        <c:axId val="30734208"/>
        <c:scaling>
          <c:orientation val="minMax"/>
        </c:scaling>
        <c:delete val="1"/>
        <c:axPos val="b"/>
        <c:numFmt formatCode="ge" sourceLinked="1"/>
        <c:majorTickMark val="none"/>
        <c:minorTickMark val="none"/>
        <c:tickLblPos val="none"/>
        <c:crossAx val="30875648"/>
        <c:crosses val="autoZero"/>
        <c:auto val="1"/>
        <c:lblOffset val="100"/>
        <c:baseTimeUnit val="years"/>
      </c:dateAx>
      <c:valAx>
        <c:axId val="30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B8-4579-8A8D-692DE0A617FE}"/>
            </c:ext>
          </c:extLst>
        </c:ser>
        <c:dLbls>
          <c:showLegendKey val="0"/>
          <c:showVal val="0"/>
          <c:showCatName val="0"/>
          <c:showSerName val="0"/>
          <c:showPercent val="0"/>
          <c:showBubbleSize val="0"/>
        </c:dLbls>
        <c:gapWidth val="150"/>
        <c:axId val="30894336"/>
        <c:axId val="30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B8-4579-8A8D-692DE0A617FE}"/>
            </c:ext>
          </c:extLst>
        </c:ser>
        <c:dLbls>
          <c:showLegendKey val="0"/>
          <c:showVal val="0"/>
          <c:showCatName val="0"/>
          <c:showSerName val="0"/>
          <c:showPercent val="0"/>
          <c:showBubbleSize val="0"/>
        </c:dLbls>
        <c:marker val="1"/>
        <c:smooth val="0"/>
        <c:axId val="30894336"/>
        <c:axId val="30904704"/>
      </c:lineChart>
      <c:dateAx>
        <c:axId val="30894336"/>
        <c:scaling>
          <c:orientation val="minMax"/>
        </c:scaling>
        <c:delete val="1"/>
        <c:axPos val="b"/>
        <c:numFmt formatCode="ge" sourceLinked="1"/>
        <c:majorTickMark val="none"/>
        <c:minorTickMark val="none"/>
        <c:tickLblPos val="none"/>
        <c:crossAx val="30904704"/>
        <c:crosses val="autoZero"/>
        <c:auto val="1"/>
        <c:lblOffset val="100"/>
        <c:baseTimeUnit val="years"/>
      </c:dateAx>
      <c:valAx>
        <c:axId val="30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626.16999999999996</c:v>
                </c:pt>
                <c:pt idx="1">
                  <c:v>556.24</c:v>
                </c:pt>
                <c:pt idx="2">
                  <c:v>547.24</c:v>
                </c:pt>
                <c:pt idx="3">
                  <c:v>436.21</c:v>
                </c:pt>
                <c:pt idx="4">
                  <c:v>421.8</c:v>
                </c:pt>
              </c:numCache>
            </c:numRef>
          </c:val>
          <c:extLst xmlns:c16r2="http://schemas.microsoft.com/office/drawing/2015/06/chart">
            <c:ext xmlns:c16="http://schemas.microsoft.com/office/drawing/2014/chart" uri="{C3380CC4-5D6E-409C-BE32-E72D297353CC}">
              <c16:uniqueId val="{00000000-5D13-415E-8553-123287C5B21A}"/>
            </c:ext>
          </c:extLst>
        </c:ser>
        <c:dLbls>
          <c:showLegendKey val="0"/>
          <c:showVal val="0"/>
          <c:showCatName val="0"/>
          <c:showSerName val="0"/>
          <c:showPercent val="0"/>
          <c:showBubbleSize val="0"/>
        </c:dLbls>
        <c:gapWidth val="150"/>
        <c:axId val="30951296"/>
        <c:axId val="309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5D13-415E-8553-123287C5B21A}"/>
            </c:ext>
          </c:extLst>
        </c:ser>
        <c:dLbls>
          <c:showLegendKey val="0"/>
          <c:showVal val="0"/>
          <c:showCatName val="0"/>
          <c:showSerName val="0"/>
          <c:showPercent val="0"/>
          <c:showBubbleSize val="0"/>
        </c:dLbls>
        <c:marker val="1"/>
        <c:smooth val="0"/>
        <c:axId val="30951296"/>
        <c:axId val="30953472"/>
      </c:lineChart>
      <c:dateAx>
        <c:axId val="30951296"/>
        <c:scaling>
          <c:orientation val="minMax"/>
        </c:scaling>
        <c:delete val="1"/>
        <c:axPos val="b"/>
        <c:numFmt formatCode="ge" sourceLinked="1"/>
        <c:majorTickMark val="none"/>
        <c:minorTickMark val="none"/>
        <c:tickLblPos val="none"/>
        <c:crossAx val="30953472"/>
        <c:crosses val="autoZero"/>
        <c:auto val="1"/>
        <c:lblOffset val="100"/>
        <c:baseTimeUnit val="years"/>
      </c:dateAx>
      <c:valAx>
        <c:axId val="30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48.61</c:v>
                </c:pt>
                <c:pt idx="1">
                  <c:v>73.17</c:v>
                </c:pt>
                <c:pt idx="2">
                  <c:v>54.97</c:v>
                </c:pt>
                <c:pt idx="3">
                  <c:v>53.37</c:v>
                </c:pt>
                <c:pt idx="4">
                  <c:v>63.42</c:v>
                </c:pt>
              </c:numCache>
            </c:numRef>
          </c:val>
          <c:extLst xmlns:c16r2="http://schemas.microsoft.com/office/drawing/2015/06/chart">
            <c:ext xmlns:c16="http://schemas.microsoft.com/office/drawing/2014/chart" uri="{C3380CC4-5D6E-409C-BE32-E72D297353CC}">
              <c16:uniqueId val="{00000000-71A0-450A-B2C8-9F00A60A886C}"/>
            </c:ext>
          </c:extLst>
        </c:ser>
        <c:dLbls>
          <c:showLegendKey val="0"/>
          <c:showVal val="0"/>
          <c:showCatName val="0"/>
          <c:showSerName val="0"/>
          <c:showPercent val="0"/>
          <c:showBubbleSize val="0"/>
        </c:dLbls>
        <c:gapWidth val="150"/>
        <c:axId val="30984448"/>
        <c:axId val="309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71A0-450A-B2C8-9F00A60A886C}"/>
            </c:ext>
          </c:extLst>
        </c:ser>
        <c:dLbls>
          <c:showLegendKey val="0"/>
          <c:showVal val="0"/>
          <c:showCatName val="0"/>
          <c:showSerName val="0"/>
          <c:showPercent val="0"/>
          <c:showBubbleSize val="0"/>
        </c:dLbls>
        <c:marker val="1"/>
        <c:smooth val="0"/>
        <c:axId val="30984448"/>
        <c:axId val="30990720"/>
      </c:lineChart>
      <c:dateAx>
        <c:axId val="30984448"/>
        <c:scaling>
          <c:orientation val="minMax"/>
        </c:scaling>
        <c:delete val="1"/>
        <c:axPos val="b"/>
        <c:numFmt formatCode="ge" sourceLinked="1"/>
        <c:majorTickMark val="none"/>
        <c:minorTickMark val="none"/>
        <c:tickLblPos val="none"/>
        <c:crossAx val="30990720"/>
        <c:crosses val="autoZero"/>
        <c:auto val="1"/>
        <c:lblOffset val="100"/>
        <c:baseTimeUnit val="years"/>
      </c:dateAx>
      <c:valAx>
        <c:axId val="30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301.18</c:v>
                </c:pt>
                <c:pt idx="1">
                  <c:v>218.77</c:v>
                </c:pt>
                <c:pt idx="2">
                  <c:v>282.35000000000002</c:v>
                </c:pt>
                <c:pt idx="3">
                  <c:v>285.52999999999997</c:v>
                </c:pt>
                <c:pt idx="4">
                  <c:v>236.27</c:v>
                </c:pt>
              </c:numCache>
            </c:numRef>
          </c:val>
          <c:extLst xmlns:c16r2="http://schemas.microsoft.com/office/drawing/2015/06/chart">
            <c:ext xmlns:c16="http://schemas.microsoft.com/office/drawing/2014/chart" uri="{C3380CC4-5D6E-409C-BE32-E72D297353CC}">
              <c16:uniqueId val="{00000000-79D0-401D-A3AB-E01F3CEE43B0}"/>
            </c:ext>
          </c:extLst>
        </c:ser>
        <c:dLbls>
          <c:showLegendKey val="0"/>
          <c:showVal val="0"/>
          <c:showCatName val="0"/>
          <c:showSerName val="0"/>
          <c:showPercent val="0"/>
          <c:showBubbleSize val="0"/>
        </c:dLbls>
        <c:gapWidth val="150"/>
        <c:axId val="31013120"/>
        <c:axId val="310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79D0-401D-A3AB-E01F3CEE43B0}"/>
            </c:ext>
          </c:extLst>
        </c:ser>
        <c:dLbls>
          <c:showLegendKey val="0"/>
          <c:showVal val="0"/>
          <c:showCatName val="0"/>
          <c:showSerName val="0"/>
          <c:showPercent val="0"/>
          <c:showBubbleSize val="0"/>
        </c:dLbls>
        <c:marker val="1"/>
        <c:smooth val="0"/>
        <c:axId val="31013120"/>
        <c:axId val="31031680"/>
      </c:lineChart>
      <c:dateAx>
        <c:axId val="31013120"/>
        <c:scaling>
          <c:orientation val="minMax"/>
        </c:scaling>
        <c:delete val="1"/>
        <c:axPos val="b"/>
        <c:numFmt formatCode="ge" sourceLinked="1"/>
        <c:majorTickMark val="none"/>
        <c:minorTickMark val="none"/>
        <c:tickLblPos val="none"/>
        <c:crossAx val="31031680"/>
        <c:crosses val="autoZero"/>
        <c:auto val="1"/>
        <c:lblOffset val="100"/>
        <c:baseTimeUnit val="years"/>
      </c:dateAx>
      <c:valAx>
        <c:axId val="31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飯山市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2">
        <f>データ!S6</f>
        <v>21484</v>
      </c>
      <c r="AM8" s="72"/>
      <c r="AN8" s="72"/>
      <c r="AO8" s="72"/>
      <c r="AP8" s="72"/>
      <c r="AQ8" s="72"/>
      <c r="AR8" s="72"/>
      <c r="AS8" s="72"/>
      <c r="AT8" s="71">
        <f>データ!T6</f>
        <v>202.43</v>
      </c>
      <c r="AU8" s="71"/>
      <c r="AV8" s="71"/>
      <c r="AW8" s="71"/>
      <c r="AX8" s="71"/>
      <c r="AY8" s="71"/>
      <c r="AZ8" s="71"/>
      <c r="BA8" s="71"/>
      <c r="BB8" s="71">
        <f>データ!U6</f>
        <v>106.13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0.46</v>
      </c>
      <c r="Q10" s="71"/>
      <c r="R10" s="71"/>
      <c r="S10" s="71"/>
      <c r="T10" s="71"/>
      <c r="U10" s="71"/>
      <c r="V10" s="71"/>
      <c r="W10" s="71">
        <f>データ!Q6</f>
        <v>100</v>
      </c>
      <c r="X10" s="71"/>
      <c r="Y10" s="71"/>
      <c r="Z10" s="71"/>
      <c r="AA10" s="71"/>
      <c r="AB10" s="71"/>
      <c r="AC10" s="71"/>
      <c r="AD10" s="72">
        <f>データ!R6</f>
        <v>3560</v>
      </c>
      <c r="AE10" s="72"/>
      <c r="AF10" s="72"/>
      <c r="AG10" s="72"/>
      <c r="AH10" s="72"/>
      <c r="AI10" s="72"/>
      <c r="AJ10" s="72"/>
      <c r="AK10" s="2"/>
      <c r="AL10" s="72">
        <f>データ!V6</f>
        <v>99</v>
      </c>
      <c r="AM10" s="72"/>
      <c r="AN10" s="72"/>
      <c r="AO10" s="72"/>
      <c r="AP10" s="72"/>
      <c r="AQ10" s="72"/>
      <c r="AR10" s="72"/>
      <c r="AS10" s="72"/>
      <c r="AT10" s="71">
        <f>データ!W6</f>
        <v>0.12</v>
      </c>
      <c r="AU10" s="71"/>
      <c r="AV10" s="71"/>
      <c r="AW10" s="71"/>
      <c r="AX10" s="71"/>
      <c r="AY10" s="71"/>
      <c r="AZ10" s="71"/>
      <c r="BA10" s="71"/>
      <c r="BB10" s="71">
        <f>データ!X6</f>
        <v>825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CPH/ocOPbTeLV3QCXvjvh0xnr0w6LSjIOMFeAOlK4/L84bCjluzOhYPGd7XLLWusjFEGK4CuEZt/olycxq6dQw==" saltValue="cLsv+9rXzkkV2x1Nfp5S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202134</v>
      </c>
      <c r="D6" s="32">
        <f t="shared" si="3"/>
        <v>47</v>
      </c>
      <c r="E6" s="32">
        <f t="shared" si="3"/>
        <v>18</v>
      </c>
      <c r="F6" s="32">
        <f t="shared" si="3"/>
        <v>0</v>
      </c>
      <c r="G6" s="32">
        <f t="shared" si="3"/>
        <v>0</v>
      </c>
      <c r="H6" s="32" t="str">
        <f t="shared" si="3"/>
        <v>長野県　飯山市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0.46</v>
      </c>
      <c r="Q6" s="33">
        <f t="shared" si="3"/>
        <v>100</v>
      </c>
      <c r="R6" s="33">
        <f t="shared" si="3"/>
        <v>3560</v>
      </c>
      <c r="S6" s="33">
        <f t="shared" si="3"/>
        <v>21484</v>
      </c>
      <c r="T6" s="33">
        <f t="shared" si="3"/>
        <v>202.43</v>
      </c>
      <c r="U6" s="33">
        <f t="shared" si="3"/>
        <v>106.13</v>
      </c>
      <c r="V6" s="33">
        <f t="shared" si="3"/>
        <v>99</v>
      </c>
      <c r="W6" s="33">
        <f t="shared" si="3"/>
        <v>0.12</v>
      </c>
      <c r="X6" s="33">
        <f t="shared" si="3"/>
        <v>825</v>
      </c>
      <c r="Y6" s="34">
        <f>IF(Y7="",NA(),Y7)</f>
        <v>98.59</v>
      </c>
      <c r="Z6" s="34">
        <f t="shared" ref="Z6:AH6" si="4">IF(Z7="",NA(),Z7)</f>
        <v>102.3</v>
      </c>
      <c r="AA6" s="34">
        <f t="shared" si="4"/>
        <v>101.09</v>
      </c>
      <c r="AB6" s="34">
        <f t="shared" si="4"/>
        <v>102.5</v>
      </c>
      <c r="AC6" s="34">
        <f t="shared" si="4"/>
        <v>113.71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626.16999999999996</v>
      </c>
      <c r="BG6" s="34">
        <f t="shared" ref="BG6:BO6" si="7">IF(BG7="",NA(),BG7)</f>
        <v>556.24</v>
      </c>
      <c r="BH6" s="34">
        <f t="shared" si="7"/>
        <v>547.24</v>
      </c>
      <c r="BI6" s="34">
        <f t="shared" si="7"/>
        <v>436.21</v>
      </c>
      <c r="BJ6" s="34">
        <f t="shared" si="7"/>
        <v>421.8</v>
      </c>
      <c r="BK6" s="34">
        <f t="shared" si="7"/>
        <v>446.63</v>
      </c>
      <c r="BL6" s="34">
        <f t="shared" si="7"/>
        <v>416.91</v>
      </c>
      <c r="BM6" s="34">
        <f t="shared" si="7"/>
        <v>392.19</v>
      </c>
      <c r="BN6" s="34">
        <f t="shared" si="7"/>
        <v>413.5</v>
      </c>
      <c r="BO6" s="34">
        <f t="shared" si="7"/>
        <v>407.42</v>
      </c>
      <c r="BP6" s="33" t="str">
        <f>IF(BP7="","",IF(BP7="-","【-】","【"&amp;SUBSTITUTE(TEXT(BP7,"#,##0.00"),"-","△")&amp;"】"))</f>
        <v>【329.28】</v>
      </c>
      <c r="BQ6" s="34">
        <f>IF(BQ7="",NA(),BQ7)</f>
        <v>48.61</v>
      </c>
      <c r="BR6" s="34">
        <f t="shared" ref="BR6:BZ6" si="8">IF(BR7="",NA(),BR7)</f>
        <v>73.17</v>
      </c>
      <c r="BS6" s="34">
        <f t="shared" si="8"/>
        <v>54.97</v>
      </c>
      <c r="BT6" s="34">
        <f t="shared" si="8"/>
        <v>53.37</v>
      </c>
      <c r="BU6" s="34">
        <f t="shared" si="8"/>
        <v>63.42</v>
      </c>
      <c r="BV6" s="34">
        <f t="shared" si="8"/>
        <v>58.53</v>
      </c>
      <c r="BW6" s="34">
        <f t="shared" si="8"/>
        <v>57.93</v>
      </c>
      <c r="BX6" s="34">
        <f t="shared" si="8"/>
        <v>57.03</v>
      </c>
      <c r="BY6" s="34">
        <f t="shared" si="8"/>
        <v>55.84</v>
      </c>
      <c r="BZ6" s="34">
        <f t="shared" si="8"/>
        <v>57.08</v>
      </c>
      <c r="CA6" s="33" t="str">
        <f>IF(CA7="","",IF(CA7="-","【-】","【"&amp;SUBSTITUTE(TEXT(CA7,"#,##0.00"),"-","△")&amp;"】"))</f>
        <v>【60.55】</v>
      </c>
      <c r="CB6" s="34">
        <f>IF(CB7="",NA(),CB7)</f>
        <v>301.18</v>
      </c>
      <c r="CC6" s="34">
        <f t="shared" ref="CC6:CK6" si="9">IF(CC7="",NA(),CC7)</f>
        <v>218.77</v>
      </c>
      <c r="CD6" s="34">
        <f t="shared" si="9"/>
        <v>282.35000000000002</v>
      </c>
      <c r="CE6" s="34">
        <f t="shared" si="9"/>
        <v>285.52999999999997</v>
      </c>
      <c r="CF6" s="34">
        <f t="shared" si="9"/>
        <v>236.27</v>
      </c>
      <c r="CG6" s="34">
        <f t="shared" si="9"/>
        <v>266.57</v>
      </c>
      <c r="CH6" s="34">
        <f t="shared" si="9"/>
        <v>276.93</v>
      </c>
      <c r="CI6" s="34">
        <f t="shared" si="9"/>
        <v>283.73</v>
      </c>
      <c r="CJ6" s="34">
        <f t="shared" si="9"/>
        <v>287.57</v>
      </c>
      <c r="CK6" s="34">
        <f t="shared" si="9"/>
        <v>286.86</v>
      </c>
      <c r="CL6" s="33" t="str">
        <f>IF(CL7="","",IF(CL7="-","【-】","【"&amp;SUBSTITUTE(TEXT(CL7,"#,##0.00"),"-","△")&amp;"】"))</f>
        <v>【269.12】</v>
      </c>
      <c r="CM6" s="34">
        <f>IF(CM7="",NA(),CM7)</f>
        <v>80</v>
      </c>
      <c r="CN6" s="34">
        <f t="shared" ref="CN6:CV6" si="10">IF(CN7="",NA(),CN7)</f>
        <v>86.96</v>
      </c>
      <c r="CO6" s="34">
        <f t="shared" si="10"/>
        <v>86.96</v>
      </c>
      <c r="CP6" s="34">
        <f t="shared" si="10"/>
        <v>100</v>
      </c>
      <c r="CQ6" s="34">
        <f t="shared" si="10"/>
        <v>95</v>
      </c>
      <c r="CR6" s="34">
        <f t="shared" si="10"/>
        <v>58.06</v>
      </c>
      <c r="CS6" s="34">
        <f t="shared" si="10"/>
        <v>59.08</v>
      </c>
      <c r="CT6" s="34">
        <f t="shared" si="10"/>
        <v>58.25</v>
      </c>
      <c r="CU6" s="34">
        <f t="shared" si="10"/>
        <v>61.55</v>
      </c>
      <c r="CV6" s="34">
        <f t="shared" si="10"/>
        <v>57.22</v>
      </c>
      <c r="CW6" s="33" t="str">
        <f>IF(CW7="","",IF(CW7="-","【-】","【"&amp;SUBSTITUTE(TEXT(CW7,"#,##0.00"),"-","△")&amp;"】"))</f>
        <v>【59.35】</v>
      </c>
      <c r="CX6" s="34">
        <f>IF(CX7="",NA(),CX7)</f>
        <v>99.19</v>
      </c>
      <c r="CY6" s="34">
        <f t="shared" ref="CY6:DG6" si="11">IF(CY7="",NA(),CY7)</f>
        <v>99.14</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202134</v>
      </c>
      <c r="D7" s="36">
        <v>47</v>
      </c>
      <c r="E7" s="36">
        <v>18</v>
      </c>
      <c r="F7" s="36">
        <v>0</v>
      </c>
      <c r="G7" s="36">
        <v>0</v>
      </c>
      <c r="H7" s="36" t="s">
        <v>110</v>
      </c>
      <c r="I7" s="36" t="s">
        <v>111</v>
      </c>
      <c r="J7" s="36" t="s">
        <v>112</v>
      </c>
      <c r="K7" s="36" t="s">
        <v>113</v>
      </c>
      <c r="L7" s="36" t="s">
        <v>114</v>
      </c>
      <c r="M7" s="36" t="s">
        <v>115</v>
      </c>
      <c r="N7" s="37" t="s">
        <v>116</v>
      </c>
      <c r="O7" s="37" t="s">
        <v>117</v>
      </c>
      <c r="P7" s="37">
        <v>0.46</v>
      </c>
      <c r="Q7" s="37">
        <v>100</v>
      </c>
      <c r="R7" s="37">
        <v>3560</v>
      </c>
      <c r="S7" s="37">
        <v>21484</v>
      </c>
      <c r="T7" s="37">
        <v>202.43</v>
      </c>
      <c r="U7" s="37">
        <v>106.13</v>
      </c>
      <c r="V7" s="37">
        <v>99</v>
      </c>
      <c r="W7" s="37">
        <v>0.12</v>
      </c>
      <c r="X7" s="37">
        <v>825</v>
      </c>
      <c r="Y7" s="37">
        <v>98.59</v>
      </c>
      <c r="Z7" s="37">
        <v>102.3</v>
      </c>
      <c r="AA7" s="37">
        <v>101.09</v>
      </c>
      <c r="AB7" s="37">
        <v>102.5</v>
      </c>
      <c r="AC7" s="37">
        <v>113.71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626.16999999999996</v>
      </c>
      <c r="BG7" s="37">
        <v>556.24</v>
      </c>
      <c r="BH7" s="37">
        <v>547.24</v>
      </c>
      <c r="BI7" s="37">
        <v>436.21</v>
      </c>
      <c r="BJ7" s="37">
        <v>421.8</v>
      </c>
      <c r="BK7" s="37">
        <v>446.63</v>
      </c>
      <c r="BL7" s="37">
        <v>416.91</v>
      </c>
      <c r="BM7" s="37">
        <v>392.19</v>
      </c>
      <c r="BN7" s="37">
        <v>413.5</v>
      </c>
      <c r="BO7" s="37">
        <v>407.42</v>
      </c>
      <c r="BP7" s="37">
        <v>329.28</v>
      </c>
      <c r="BQ7" s="37">
        <v>48.61</v>
      </c>
      <c r="BR7" s="37">
        <v>73.17</v>
      </c>
      <c r="BS7" s="37">
        <v>54.97</v>
      </c>
      <c r="BT7" s="37">
        <v>53.37</v>
      </c>
      <c r="BU7" s="37">
        <v>63.42</v>
      </c>
      <c r="BV7" s="37">
        <v>58.53</v>
      </c>
      <c r="BW7" s="37">
        <v>57.93</v>
      </c>
      <c r="BX7" s="37">
        <v>57.03</v>
      </c>
      <c r="BY7" s="37">
        <v>55.84</v>
      </c>
      <c r="BZ7" s="37">
        <v>57.08</v>
      </c>
      <c r="CA7" s="37">
        <v>60.55</v>
      </c>
      <c r="CB7" s="37">
        <v>301.18</v>
      </c>
      <c r="CC7" s="37">
        <v>218.77</v>
      </c>
      <c r="CD7" s="37">
        <v>282.35000000000002</v>
      </c>
      <c r="CE7" s="37">
        <v>285.52999999999997</v>
      </c>
      <c r="CF7" s="37">
        <v>236.27</v>
      </c>
      <c r="CG7" s="37">
        <v>266.57</v>
      </c>
      <c r="CH7" s="37">
        <v>276.93</v>
      </c>
      <c r="CI7" s="37">
        <v>283.73</v>
      </c>
      <c r="CJ7" s="37">
        <v>287.57</v>
      </c>
      <c r="CK7" s="37">
        <v>286.86</v>
      </c>
      <c r="CL7" s="37">
        <v>269.12</v>
      </c>
      <c r="CM7" s="37">
        <v>80</v>
      </c>
      <c r="CN7" s="37">
        <v>86.96</v>
      </c>
      <c r="CO7" s="37">
        <v>86.96</v>
      </c>
      <c r="CP7" s="37">
        <v>100</v>
      </c>
      <c r="CQ7" s="37">
        <v>95</v>
      </c>
      <c r="CR7" s="37">
        <v>58.06</v>
      </c>
      <c r="CS7" s="37">
        <v>59.08</v>
      </c>
      <c r="CT7" s="37">
        <v>58.25</v>
      </c>
      <c r="CU7" s="37">
        <v>61.55</v>
      </c>
      <c r="CV7" s="37">
        <v>57.22</v>
      </c>
      <c r="CW7" s="37">
        <v>59.35</v>
      </c>
      <c r="CX7" s="37">
        <v>99.19</v>
      </c>
      <c r="CY7" s="37">
        <v>99.14</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2019-02-20T13:57:30Z</cp:lastPrinted>
  <dcterms:created xsi:type="dcterms:W3CDTF">2018-12-03T09:39:53Z</dcterms:created>
  <dcterms:modified xsi:type="dcterms:W3CDTF">2019-02-20T13:57:36Z</dcterms:modified>
  <cp:category/>
</cp:coreProperties>
</file>