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Nh3TnLsg5jxr+N3+lHleUaudlJdYr+25HSDYJIpaa/jLVaNaTB4LDitiNYskr28V4nt3S5Zn0OSmdC8Bk1EqA==" workbookSaltValue="zgQTkpYIpTJxMgOgZbPDd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<sst xmlns="http://schemas.openxmlformats.org/spreadsheetml/2006/main" count="237" uniqueCount="124">
  <si>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</si>
  <si>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</si>
  <si>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</si>
  <si>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</si>
  <si>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</si>
  <si>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</si>
  <si>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</si>
  <si>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</si>
  <si>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</si>
  <si>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</si>
  <si>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</si>
  <si>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</si>
  <si>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</si>
  <si>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</si>
  <si>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</si>
  <si>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</si>
  <si>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</si>
  <si>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</si>
  <si>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</si>
  <si>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</si>
  <si>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</si>
  <si>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</si>
  <si>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</si>
  <si>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</si>
  <si>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</si>
  <si>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</si>
  <si>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</si>
  <si>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</si>
  <si>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</si>
  <si>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</si>
  <si>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</si>
  <si>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</si>
  <si>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</si>
  <si>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</si>
  <si>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</si>
  <si>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</si>
  <si>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</si>
  <si>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</si>
  <si>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</si>
  <si>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</si>
  <si>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</si>
  <si>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</si>
  <si>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</si>
  <si>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</si>
  <si>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</si>
  <si>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</si>
  <si>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</si>
  <si>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</si>
  <si>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</si>
  <si>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</si>
  <si>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</si>
  <si>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</si>
  <si>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</si>
  <si>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</si>
  <si>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</si>
  <si>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</si>
  <si>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</si>
  <si>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</si>
  <si>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</si>
  <si>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</si>
  <si>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</si>
  <si>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</si>
  <si>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</si>
  <si>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</si>
  <si>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</si>
  <si>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</si>
  <si>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</si>
  <si>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</si>
  <si>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</si>
  <si>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</si>
  <si>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</si>
  <si>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</si>
  <si>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</si>
  <si>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</si>
  <si>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</si>
  <si>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</si>
  <si>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</si>
  <si>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</si>
  <si>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</si>
  <si>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</si>
  <si>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</si>
  <si>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</si>
  <si>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</si>
  <si>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</si>
  <si>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</si>
  <si>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</si>
  <si>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</si>
  <si>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</si>
  <si>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</si>
  <si>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</si>
  <si>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</si>
  <si>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</si>
  <si>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</si>
  <si>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</si>
  <si>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</si>
  <si>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</si>
  <si>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</si>
  <si>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</si>
  <si>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</si>
  <si>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</si>
  <si>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</si>
  <si>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</si>
  <si>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</si>
  <si>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</si>
  <si>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</si>
  <si>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</si>
  <si>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</si>
  <si>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</si>
  <si>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</si>
  <si>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</si>
  <si>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</si>
  <si>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</si>
  <si>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</si>
  <si>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</si>
  <si>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</si>
  <si>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</si>
  <si>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</si>
  <si>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</si>
  <si>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</si>
  <si>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</si>
  <si>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</si>
  <si>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全国の水道事業においても課題となっている給水人口の減少と老朽管の増加については、当市も例外ではなく、収益が減少傾向にある一方、管路及び施設の更新に係る費用は増加している。しかし、運営には起債や一般会計からの繰入金に大きく頼っている現状から、漏水等の危険を回避すべく必要性の高い管路から計画的に更新を進めている。</t>
    <rPh sb="1" eb="3">
      <t>ゲンザイ</t>
    </rPh>
    <rPh sb="4" eb="6">
      <t>ゼンコク</t>
    </rPh>
    <rPh sb="7" eb="9">
      <t>スイドウ</t>
    </rPh>
    <rPh sb="9" eb="11">
      <t>ジギョウ</t>
    </rPh>
    <rPh sb="16" eb="18">
      <t>カダイ</t>
    </rPh>
    <rPh sb="24" eb="26">
      <t>キュウスイ</t>
    </rPh>
    <rPh sb="26" eb="28">
      <t>ジンコウ</t>
    </rPh>
    <rPh sb="29" eb="31">
      <t>ゲンショウ</t>
    </rPh>
    <rPh sb="32" eb="34">
      <t>ロウキュウ</t>
    </rPh>
    <rPh sb="34" eb="35">
      <t>カン</t>
    </rPh>
    <rPh sb="36" eb="38">
      <t>ゾウカ</t>
    </rPh>
    <rPh sb="44" eb="46">
      <t>トウシ</t>
    </rPh>
    <rPh sb="47" eb="49">
      <t>レイガイ</t>
    </rPh>
    <rPh sb="54" eb="56">
      <t>シュウエキ</t>
    </rPh>
    <rPh sb="57" eb="59">
      <t>ゲンショウ</t>
    </rPh>
    <rPh sb="59" eb="61">
      <t>ケイコウ</t>
    </rPh>
    <rPh sb="64" eb="66">
      <t>イッポウ</t>
    </rPh>
    <rPh sb="67" eb="69">
      <t>カンロ</t>
    </rPh>
    <rPh sb="69" eb="70">
      <t>オヨ</t>
    </rPh>
    <rPh sb="71" eb="73">
      <t>シセツ</t>
    </rPh>
    <rPh sb="74" eb="76">
      <t>コウシン</t>
    </rPh>
    <rPh sb="77" eb="78">
      <t>カカ</t>
    </rPh>
    <rPh sb="79" eb="81">
      <t>ヒヨウ</t>
    </rPh>
    <rPh sb="82" eb="84">
      <t>ゾウカ</t>
    </rPh>
    <rPh sb="93" eb="95">
      <t>ウンエイ</t>
    </rPh>
    <rPh sb="97" eb="99">
      <t>キサイ</t>
    </rPh>
    <rPh sb="100" eb="102">
      <t>イッパン</t>
    </rPh>
    <rPh sb="102" eb="104">
      <t>カイケイ</t>
    </rPh>
    <rPh sb="107" eb="109">
      <t>クリイレ</t>
    </rPh>
    <rPh sb="109" eb="110">
      <t>キン</t>
    </rPh>
    <rPh sb="111" eb="112">
      <t>オオ</t>
    </rPh>
    <rPh sb="114" eb="115">
      <t>タヨ</t>
    </rPh>
    <rPh sb="119" eb="121">
      <t>ゲンジョウ</t>
    </rPh>
    <rPh sb="124" eb="126">
      <t>ロウスイ</t>
    </rPh>
    <rPh sb="126" eb="127">
      <t>トウ</t>
    </rPh>
    <rPh sb="128" eb="130">
      <t>キケン</t>
    </rPh>
    <rPh sb="131" eb="133">
      <t>カイヒ</t>
    </rPh>
    <rPh sb="136" eb="139">
      <t>ヒツヨウセイ</t>
    </rPh>
    <rPh sb="140" eb="141">
      <t>タカ</t>
    </rPh>
    <rPh sb="142" eb="144">
      <t>カンロ</t>
    </rPh>
    <rPh sb="146" eb="149">
      <t>ケイカクテキ</t>
    </rPh>
    <rPh sb="150" eb="152">
      <t>コウシン</t>
    </rPh>
    <rPh sb="153" eb="154">
      <t>スス</t>
    </rPh>
    <phoneticPr fontId="4"/>
  </si>
  <si>
    <t>　当市の公営簡易水道事業の運営に関しては、起債と一般会計からの繰入金の占める割合が多くなっている。
　前年と比較し収益的収支比率の減少は、一般会計からの繰入金における繰出基準外繰入金の維持管理不足分額の減少によるものである。
 人口の減少に伴い、給水収益も減少傾向にあるが、簡易水道事業の水道料金は当市の水道事業と比較して高いことから、さらに高料金へと改定することは困難な状態であるため、料金による回収率は低めを維持している。
　また、当事業は急峻な山間部にて展開しており、点在する配水池からポンプ圧送による送配水が必要であり、それに伴う光熱水費などの維持管理費や電気・計装設備の修繕や更新費用が多額になる。
　有収率は類似団体の平均値を大きく下回っており、これは送配水管の老朽化に伴う漏水が主な要因となっており改善に努める。</t>
    <rPh sb="1" eb="3">
      <t>トウシ</t>
    </rPh>
    <rPh sb="4" eb="6">
      <t>コウエイ</t>
    </rPh>
    <rPh sb="6" eb="8">
      <t>カンイ</t>
    </rPh>
    <rPh sb="8" eb="10">
      <t>スイドウ</t>
    </rPh>
    <rPh sb="10" eb="12">
      <t>ジギョウ</t>
    </rPh>
    <rPh sb="13" eb="15">
      <t>ウンエイ</t>
    </rPh>
    <rPh sb="16" eb="17">
      <t>カン</t>
    </rPh>
    <rPh sb="21" eb="23">
      <t>キサイ</t>
    </rPh>
    <rPh sb="24" eb="26">
      <t>イッパン</t>
    </rPh>
    <rPh sb="26" eb="28">
      <t>カイケイ</t>
    </rPh>
    <rPh sb="31" eb="33">
      <t>クリイレ</t>
    </rPh>
    <rPh sb="33" eb="34">
      <t>キン</t>
    </rPh>
    <rPh sb="35" eb="36">
      <t>シ</t>
    </rPh>
    <rPh sb="38" eb="40">
      <t>ワリアイ</t>
    </rPh>
    <rPh sb="41" eb="42">
      <t>オオ</t>
    </rPh>
    <rPh sb="51" eb="52">
      <t>ゼン</t>
    </rPh>
    <rPh sb="52" eb="53">
      <t>ネン</t>
    </rPh>
    <rPh sb="54" eb="56">
      <t>ヒカク</t>
    </rPh>
    <rPh sb="60" eb="62">
      <t>シュウシ</t>
    </rPh>
    <rPh sb="62" eb="64">
      <t>ヒリツ</t>
    </rPh>
    <rPh sb="65" eb="67">
      <t>ゲンショウ</t>
    </rPh>
    <rPh sb="114" eb="116">
      <t>ジンコウ</t>
    </rPh>
    <rPh sb="117" eb="119">
      <t>ゲンショウ</t>
    </rPh>
    <rPh sb="120" eb="121">
      <t>トモナ</t>
    </rPh>
    <rPh sb="123" eb="125">
      <t>キュウスイ</t>
    </rPh>
    <rPh sb="125" eb="127">
      <t>シュウエキ</t>
    </rPh>
    <rPh sb="128" eb="130">
      <t>ゲンショウ</t>
    </rPh>
    <rPh sb="130" eb="132">
      <t>ケイコウ</t>
    </rPh>
    <rPh sb="137" eb="139">
      <t>カンイ</t>
    </rPh>
    <rPh sb="139" eb="141">
      <t>スイドウ</t>
    </rPh>
    <rPh sb="141" eb="143">
      <t>ジギョウ</t>
    </rPh>
    <rPh sb="144" eb="146">
      <t>スイドウ</t>
    </rPh>
    <rPh sb="146" eb="148">
      <t>リョウキン</t>
    </rPh>
    <rPh sb="149" eb="151">
      <t>トウシ</t>
    </rPh>
    <rPh sb="152" eb="154">
      <t>スイドウ</t>
    </rPh>
    <rPh sb="154" eb="156">
      <t>ジギョウ</t>
    </rPh>
    <rPh sb="157" eb="159">
      <t>ヒカク</t>
    </rPh>
    <rPh sb="161" eb="162">
      <t>タカ</t>
    </rPh>
    <rPh sb="171" eb="174">
      <t>コウリョウキン</t>
    </rPh>
    <rPh sb="176" eb="178">
      <t>カイテイ</t>
    </rPh>
    <rPh sb="183" eb="185">
      <t>コンナン</t>
    </rPh>
    <rPh sb="186" eb="188">
      <t>ジョウタイ</t>
    </rPh>
    <rPh sb="194" eb="196">
      <t>リョウキン</t>
    </rPh>
    <rPh sb="199" eb="201">
      <t>カイシュウ</t>
    </rPh>
    <rPh sb="201" eb="202">
      <t>リツ</t>
    </rPh>
    <rPh sb="203" eb="204">
      <t>ヒク</t>
    </rPh>
    <rPh sb="206" eb="208">
      <t>イジ</t>
    </rPh>
    <rPh sb="218" eb="219">
      <t>トウ</t>
    </rPh>
    <rPh sb="219" eb="221">
      <t>ジギョウ</t>
    </rPh>
    <rPh sb="222" eb="224">
      <t>キュウシュン</t>
    </rPh>
    <rPh sb="230" eb="232">
      <t>テンカイ</t>
    </rPh>
    <rPh sb="267" eb="268">
      <t>トモナ</t>
    </rPh>
    <rPh sb="306" eb="308">
      <t>ユウシュウ</t>
    </rPh>
    <rPh sb="308" eb="309">
      <t>リツ</t>
    </rPh>
    <rPh sb="310" eb="312">
      <t>ルイジ</t>
    </rPh>
    <rPh sb="312" eb="314">
      <t>ダンタイ</t>
    </rPh>
    <rPh sb="315" eb="318">
      <t>ヘイキンチ</t>
    </rPh>
    <rPh sb="319" eb="320">
      <t>オオ</t>
    </rPh>
    <rPh sb="322" eb="324">
      <t>シタマワ</t>
    </rPh>
    <rPh sb="332" eb="333">
      <t>ソウ</t>
    </rPh>
    <rPh sb="333" eb="336">
      <t>ハイスイカン</t>
    </rPh>
    <rPh sb="337" eb="340">
      <t>ロウキュウカ</t>
    </rPh>
    <rPh sb="341" eb="342">
      <t>トモナ</t>
    </rPh>
    <rPh sb="343" eb="345">
      <t>ロウスイ</t>
    </rPh>
    <rPh sb="346" eb="347">
      <t>オモ</t>
    </rPh>
    <rPh sb="348" eb="350">
      <t>ヨウイン</t>
    </rPh>
    <rPh sb="356" eb="358">
      <t>カイゼン</t>
    </rPh>
    <rPh sb="359" eb="360">
      <t>ツト</t>
    </rPh>
    <phoneticPr fontId="4"/>
  </si>
  <si>
    <t>　住民のライフラインとして安定供給を継続していくためには、今後の給水人口の減少や老朽管の増加が進行していくことを念頭に、より一層の経営の効率化を進める必要がある。
　給水収益の大きな増加は見込めない状況であり、経費面において極力縮減を行い、また、有収率向上に向けては、漏水調査を引き続き実施し改善を図る。</t>
    <rPh sb="1" eb="3">
      <t>ジュウミン</t>
    </rPh>
    <rPh sb="13" eb="15">
      <t>アンテイ</t>
    </rPh>
    <rPh sb="15" eb="17">
      <t>キョウキュウ</t>
    </rPh>
    <rPh sb="18" eb="20">
      <t>ケイゾク</t>
    </rPh>
    <rPh sb="29" eb="31">
      <t>コンゴ</t>
    </rPh>
    <rPh sb="32" eb="34">
      <t>キュウスイ</t>
    </rPh>
    <rPh sb="34" eb="36">
      <t>ジンコウ</t>
    </rPh>
    <rPh sb="37" eb="39">
      <t>ゲンショウ</t>
    </rPh>
    <rPh sb="40" eb="42">
      <t>ロウキュウ</t>
    </rPh>
    <rPh sb="42" eb="43">
      <t>カン</t>
    </rPh>
    <rPh sb="44" eb="46">
      <t>ゾウカ</t>
    </rPh>
    <rPh sb="47" eb="49">
      <t>シンコウ</t>
    </rPh>
    <rPh sb="56" eb="58">
      <t>ネントウ</t>
    </rPh>
    <rPh sb="62" eb="64">
      <t>イッソウ</t>
    </rPh>
    <rPh sb="65" eb="67">
      <t>ケイエイ</t>
    </rPh>
    <rPh sb="68" eb="71">
      <t>コウリツカ</t>
    </rPh>
    <rPh sb="72" eb="73">
      <t>スス</t>
    </rPh>
    <rPh sb="75" eb="77">
      <t>ヒツヨウ</t>
    </rPh>
    <rPh sb="146" eb="148">
      <t>カイゼン</t>
    </rPh>
    <rPh sb="149" eb="15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</si>
</sst>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c:v>
                </c:pt>
                <c:pt idx="1">
                  <c:v>0.31</c:v>
                </c:pt>
                <c:pt idx="2">
                  <c:v>0.57999999999999996</c:v>
                </c:pt>
                <c:pt idx="3">
                  <c:v>0.84</c:v>
                </c:pt>
                <c:pt idx="4">
                  <c:v>0.2</c:v>
                </c:pt>
              </c:numCache>
            </c:numRef>
          </c:val>
          <c:extLst xmlns:c16r2="http://schemas.microsoft.com/office/drawing/2015/06/chart">
            <c:ext xmlns:c16="http://schemas.microsoft.com/office/drawing/2014/chart" uri="{C3380CC4-5D6E-409C-BE32-E72D297353CC}">
              <c16:uniqueId val="{00000000-FFC9-45B0-A474-B8166D11DD17}"/>
            </c:ext>
          </c:extLst>
        </c:ser>
        <c:dLbls>
          <c:showLegendKey val="0"/>
          <c:showVal val="0"/>
          <c:showCatName val="0"/>
          <c:showSerName val="0"/>
          <c:showPercent val="0"/>
          <c:showBubbleSize val="0"/>
        </c:dLbls>
        <c:gapWidth val="150"/>
        <c:axId val="73599232"/>
        <c:axId val="736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FFC9-45B0-A474-B8166D11DD17}"/>
            </c:ext>
          </c:extLst>
        </c:ser>
        <c:dLbls>
          <c:showLegendKey val="0"/>
          <c:showVal val="0"/>
          <c:showCatName val="0"/>
          <c:showSerName val="0"/>
          <c:showPercent val="0"/>
          <c:showBubbleSize val="0"/>
        </c:dLbls>
        <c:marker val="1"/>
        <c:smooth val="0"/>
        <c:axId val="73599232"/>
        <c:axId val="73601408"/>
      </c:lineChart>
      <c:dateAx>
        <c:axId val="73599232"/>
        <c:scaling>
          <c:orientation val="minMax"/>
        </c:scaling>
        <c:delete val="1"/>
        <c:axPos val="b"/>
        <c:numFmt formatCode="ge" sourceLinked="1"/>
        <c:majorTickMark val="none"/>
        <c:minorTickMark val="none"/>
        <c:tickLblPos val="none"/>
        <c:crossAx val="73601408"/>
        <c:crosses val="autoZero"/>
        <c:auto val="1"/>
        <c:lblOffset val="100"/>
        <c:baseTimeUnit val="years"/>
      </c:dateAx>
      <c:valAx>
        <c:axId val="736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121.17</c:v>
                </c:pt>
                <c:pt idx="1">
                  <c:v>95.81</c:v>
                </c:pt>
                <c:pt idx="2">
                  <c:v>74.959999999999994</c:v>
                </c:pt>
                <c:pt idx="3">
                  <c:v>80.25</c:v>
                </c:pt>
                <c:pt idx="4">
                  <c:v>78.92</c:v>
                </c:pt>
              </c:numCache>
            </c:numRef>
          </c:val>
          <c:extLst xmlns:c16r2="http://schemas.microsoft.com/office/drawing/2015/06/chart">
            <c:ext xmlns:c16="http://schemas.microsoft.com/office/drawing/2014/chart" uri="{C3380CC4-5D6E-409C-BE32-E72D297353CC}">
              <c16:uniqueId val="{00000000-3455-4875-B824-397A39527F8F}"/>
            </c:ext>
          </c:extLst>
        </c:ser>
        <c:dLbls>
          <c:showLegendKey val="0"/>
          <c:showVal val="0"/>
          <c:showCatName val="0"/>
          <c:showSerName val="0"/>
          <c:showPercent val="0"/>
          <c:showBubbleSize val="0"/>
        </c:dLbls>
        <c:gapWidth val="150"/>
        <c:axId val="81897344"/>
        <c:axId val="819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3455-4875-B824-397A39527F8F}"/>
            </c:ext>
          </c:extLst>
        </c:ser>
        <c:dLbls>
          <c:showLegendKey val="0"/>
          <c:showVal val="0"/>
          <c:showCatName val="0"/>
          <c:showSerName val="0"/>
          <c:showPercent val="0"/>
          <c:showBubbleSize val="0"/>
        </c:dLbls>
        <c:marker val="1"/>
        <c:smooth val="0"/>
        <c:axId val="81897344"/>
        <c:axId val="81903616"/>
      </c:lineChart>
      <c:dateAx>
        <c:axId val="81897344"/>
        <c:scaling>
          <c:orientation val="minMax"/>
        </c:scaling>
        <c:delete val="1"/>
        <c:axPos val="b"/>
        <c:numFmt formatCode="ge" sourceLinked="1"/>
        <c:majorTickMark val="none"/>
        <c:minorTickMark val="none"/>
        <c:tickLblPos val="none"/>
        <c:crossAx val="81903616"/>
        <c:crosses val="autoZero"/>
        <c:auto val="1"/>
        <c:lblOffset val="100"/>
        <c:baseTimeUnit val="years"/>
      </c:dateAx>
      <c:valAx>
        <c:axId val="81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41.75</c:v>
                </c:pt>
                <c:pt idx="1">
                  <c:v>51.48</c:v>
                </c:pt>
                <c:pt idx="2">
                  <c:v>66.91</c:v>
                </c:pt>
                <c:pt idx="3">
                  <c:v>62.4</c:v>
                </c:pt>
                <c:pt idx="4">
                  <c:v>55.97</c:v>
                </c:pt>
              </c:numCache>
            </c:numRef>
          </c:val>
          <c:extLst xmlns:c16r2="http://schemas.microsoft.com/office/drawing/2015/06/chart">
            <c:ext xmlns:c16="http://schemas.microsoft.com/office/drawing/2014/chart" uri="{C3380CC4-5D6E-409C-BE32-E72D297353CC}">
              <c16:uniqueId val="{00000000-D666-46E4-9033-F31B8AA6FD09}"/>
            </c:ext>
          </c:extLst>
        </c:ser>
        <c:dLbls>
          <c:showLegendKey val="0"/>
          <c:showVal val="0"/>
          <c:showCatName val="0"/>
          <c:showSerName val="0"/>
          <c:showPercent val="0"/>
          <c:showBubbleSize val="0"/>
        </c:dLbls>
        <c:gapWidth val="150"/>
        <c:axId val="81688832"/>
        <c:axId val="816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D666-46E4-9033-F31B8AA6FD09}"/>
            </c:ext>
          </c:extLst>
        </c:ser>
        <c:dLbls>
          <c:showLegendKey val="0"/>
          <c:showVal val="0"/>
          <c:showCatName val="0"/>
          <c:showSerName val="0"/>
          <c:showPercent val="0"/>
          <c:showBubbleSize val="0"/>
        </c:dLbls>
        <c:marker val="1"/>
        <c:smooth val="0"/>
        <c:axId val="81688832"/>
        <c:axId val="81699200"/>
      </c:lineChart>
      <c:dateAx>
        <c:axId val="81688832"/>
        <c:scaling>
          <c:orientation val="minMax"/>
        </c:scaling>
        <c:delete val="1"/>
        <c:axPos val="b"/>
        <c:numFmt formatCode="ge" sourceLinked="1"/>
        <c:majorTickMark val="none"/>
        <c:minorTickMark val="none"/>
        <c:tickLblPos val="none"/>
        <c:crossAx val="81699200"/>
        <c:crosses val="autoZero"/>
        <c:auto val="1"/>
        <c:lblOffset val="100"/>
        <c:baseTimeUnit val="years"/>
      </c:dateAx>
      <c:valAx>
        <c:axId val="816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74.209999999999994</c:v>
                </c:pt>
                <c:pt idx="1">
                  <c:v>77.02</c:v>
                </c:pt>
                <c:pt idx="2">
                  <c:v>64.73</c:v>
                </c:pt>
                <c:pt idx="3">
                  <c:v>70.09</c:v>
                </c:pt>
                <c:pt idx="4">
                  <c:v>65.739999999999995</c:v>
                </c:pt>
              </c:numCache>
            </c:numRef>
          </c:val>
          <c:extLst xmlns:c16r2="http://schemas.microsoft.com/office/drawing/2015/06/chart">
            <c:ext xmlns:c16="http://schemas.microsoft.com/office/drawing/2014/chart" uri="{C3380CC4-5D6E-409C-BE32-E72D297353CC}">
              <c16:uniqueId val="{00000000-0E25-48D2-AD65-1398D9FFC5D8}"/>
            </c:ext>
          </c:extLst>
        </c:ser>
        <c:dLbls>
          <c:showLegendKey val="0"/>
          <c:showVal val="0"/>
          <c:showCatName val="0"/>
          <c:showSerName val="0"/>
          <c:showPercent val="0"/>
          <c:showBubbleSize val="0"/>
        </c:dLbls>
        <c:gapWidth val="150"/>
        <c:axId val="73636480"/>
        <c:axId val="736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0E25-48D2-AD65-1398D9FFC5D8}"/>
            </c:ext>
          </c:extLst>
        </c:ser>
        <c:dLbls>
          <c:showLegendKey val="0"/>
          <c:showVal val="0"/>
          <c:showCatName val="0"/>
          <c:showSerName val="0"/>
          <c:showPercent val="0"/>
          <c:showBubbleSize val="0"/>
        </c:dLbls>
        <c:marker val="1"/>
        <c:smooth val="0"/>
        <c:axId val="73636480"/>
        <c:axId val="73646848"/>
      </c:lineChart>
      <c:dateAx>
        <c:axId val="73636480"/>
        <c:scaling>
          <c:orientation val="minMax"/>
        </c:scaling>
        <c:delete val="1"/>
        <c:axPos val="b"/>
        <c:numFmt formatCode="ge" sourceLinked="1"/>
        <c:majorTickMark val="none"/>
        <c:minorTickMark val="none"/>
        <c:tickLblPos val="none"/>
        <c:crossAx val="73646848"/>
        <c:crosses val="autoZero"/>
        <c:auto val="1"/>
        <c:lblOffset val="100"/>
        <c:baseTimeUnit val="years"/>
      </c:dateAx>
      <c:valAx>
        <c:axId val="73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4D-4A1C-8337-9AFF0687F97C}"/>
            </c:ext>
          </c:extLst>
        </c:ser>
        <c:dLbls>
          <c:showLegendKey val="0"/>
          <c:showVal val="0"/>
          <c:showCatName val="0"/>
          <c:showSerName val="0"/>
          <c:showPercent val="0"/>
          <c:showBubbleSize val="0"/>
        </c:dLbls>
        <c:gapWidth val="150"/>
        <c:axId val="73825280"/>
        <c:axId val="73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4D-4A1C-8337-9AFF0687F97C}"/>
            </c:ext>
          </c:extLst>
        </c:ser>
        <c:dLbls>
          <c:showLegendKey val="0"/>
          <c:showVal val="0"/>
          <c:showCatName val="0"/>
          <c:showSerName val="0"/>
          <c:showPercent val="0"/>
          <c:showBubbleSize val="0"/>
        </c:dLbls>
        <c:marker val="1"/>
        <c:smooth val="0"/>
        <c:axId val="73825280"/>
        <c:axId val="73827456"/>
      </c:lineChart>
      <c:dateAx>
        <c:axId val="73825280"/>
        <c:scaling>
          <c:orientation val="minMax"/>
        </c:scaling>
        <c:delete val="1"/>
        <c:axPos val="b"/>
        <c:numFmt formatCode="ge" sourceLinked="1"/>
        <c:majorTickMark val="none"/>
        <c:minorTickMark val="none"/>
        <c:tickLblPos val="none"/>
        <c:crossAx val="73827456"/>
        <c:crosses val="autoZero"/>
        <c:auto val="1"/>
        <c:lblOffset val="100"/>
        <c:baseTimeUnit val="years"/>
      </c:dateAx>
      <c:valAx>
        <c:axId val="73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B-42EB-A378-D6471FD0CA01}"/>
            </c:ext>
          </c:extLst>
        </c:ser>
        <c:dLbls>
          <c:showLegendKey val="0"/>
          <c:showVal val="0"/>
          <c:showCatName val="0"/>
          <c:showSerName val="0"/>
          <c:showPercent val="0"/>
          <c:showBubbleSize val="0"/>
        </c:dLbls>
        <c:gapWidth val="150"/>
        <c:axId val="73846144"/>
        <c:axId val="739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B-42EB-A378-D6471FD0CA01}"/>
            </c:ext>
          </c:extLst>
        </c:ser>
        <c:dLbls>
          <c:showLegendKey val="0"/>
          <c:showVal val="0"/>
          <c:showCatName val="0"/>
          <c:showSerName val="0"/>
          <c:showPercent val="0"/>
          <c:showBubbleSize val="0"/>
        </c:dLbls>
        <c:marker val="1"/>
        <c:smooth val="0"/>
        <c:axId val="73846144"/>
        <c:axId val="73942528"/>
      </c:lineChart>
      <c:dateAx>
        <c:axId val="73846144"/>
        <c:scaling>
          <c:orientation val="minMax"/>
        </c:scaling>
        <c:delete val="1"/>
        <c:axPos val="b"/>
        <c:numFmt formatCode="ge" sourceLinked="1"/>
        <c:majorTickMark val="none"/>
        <c:minorTickMark val="none"/>
        <c:tickLblPos val="none"/>
        <c:crossAx val="73942528"/>
        <c:crosses val="autoZero"/>
        <c:auto val="1"/>
        <c:lblOffset val="100"/>
        <c:baseTimeUnit val="years"/>
      </c:dateAx>
      <c:valAx>
        <c:axId val="739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AD-49C0-92BB-A61ED24E00BE}"/>
            </c:ext>
          </c:extLst>
        </c:ser>
        <c:dLbls>
          <c:showLegendKey val="0"/>
          <c:showVal val="0"/>
          <c:showCatName val="0"/>
          <c:showSerName val="0"/>
          <c:showPercent val="0"/>
          <c:showBubbleSize val="0"/>
        </c:dLbls>
        <c:gapWidth val="150"/>
        <c:axId val="73978240"/>
        <c:axId val="739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AD-49C0-92BB-A61ED24E00BE}"/>
            </c:ext>
          </c:extLst>
        </c:ser>
        <c:dLbls>
          <c:showLegendKey val="0"/>
          <c:showVal val="0"/>
          <c:showCatName val="0"/>
          <c:showSerName val="0"/>
          <c:showPercent val="0"/>
          <c:showBubbleSize val="0"/>
        </c:dLbls>
        <c:marker val="1"/>
        <c:smooth val="0"/>
        <c:axId val="73978240"/>
        <c:axId val="73980160"/>
      </c:lineChart>
      <c:dateAx>
        <c:axId val="73978240"/>
        <c:scaling>
          <c:orientation val="minMax"/>
        </c:scaling>
        <c:delete val="1"/>
        <c:axPos val="b"/>
        <c:numFmt formatCode="ge" sourceLinked="1"/>
        <c:majorTickMark val="none"/>
        <c:minorTickMark val="none"/>
        <c:tickLblPos val="none"/>
        <c:crossAx val="73980160"/>
        <c:crosses val="autoZero"/>
        <c:auto val="1"/>
        <c:lblOffset val="100"/>
        <c:baseTimeUnit val="years"/>
      </c:dateAx>
      <c:valAx>
        <c:axId val="73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6E-4CF6-BF04-C53C1151FBBF}"/>
            </c:ext>
          </c:extLst>
        </c:ser>
        <c:dLbls>
          <c:showLegendKey val="0"/>
          <c:showVal val="0"/>
          <c:showCatName val="0"/>
          <c:showSerName val="0"/>
          <c:showPercent val="0"/>
          <c:showBubbleSize val="0"/>
        </c:dLbls>
        <c:gapWidth val="150"/>
        <c:axId val="81488128"/>
        <c:axId val="814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6E-4CF6-BF04-C53C1151FBBF}"/>
            </c:ext>
          </c:extLst>
        </c:ser>
        <c:dLbls>
          <c:showLegendKey val="0"/>
          <c:showVal val="0"/>
          <c:showCatName val="0"/>
          <c:showSerName val="0"/>
          <c:showPercent val="0"/>
          <c:showBubbleSize val="0"/>
        </c:dLbls>
        <c:marker val="1"/>
        <c:smooth val="0"/>
        <c:axId val="81488128"/>
        <c:axId val="81494400"/>
      </c:lineChart>
      <c:dateAx>
        <c:axId val="81488128"/>
        <c:scaling>
          <c:orientation val="minMax"/>
        </c:scaling>
        <c:delete val="1"/>
        <c:axPos val="b"/>
        <c:numFmt formatCode="ge" sourceLinked="1"/>
        <c:majorTickMark val="none"/>
        <c:minorTickMark val="none"/>
        <c:tickLblPos val="none"/>
        <c:crossAx val="81494400"/>
        <c:crosses val="autoZero"/>
        <c:auto val="1"/>
        <c:lblOffset val="100"/>
        <c:baseTimeUnit val="years"/>
      </c:dateAx>
      <c:valAx>
        <c:axId val="814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1594.46</c:v>
                </c:pt>
                <c:pt idx="1">
                  <c:v>1509</c:v>
                </c:pt>
                <c:pt idx="2">
                  <c:v>1500.26</c:v>
                </c:pt>
                <c:pt idx="3">
                  <c:v>1465.92</c:v>
                </c:pt>
                <c:pt idx="4">
                  <c:v>1326.21</c:v>
                </c:pt>
              </c:numCache>
            </c:numRef>
          </c:val>
          <c:extLst xmlns:c16r2="http://schemas.microsoft.com/office/drawing/2015/06/chart">
            <c:ext xmlns:c16="http://schemas.microsoft.com/office/drawing/2014/chart" uri="{C3380CC4-5D6E-409C-BE32-E72D297353CC}">
              <c16:uniqueId val="{00000000-66A1-41D1-80D1-8FF475C07AB6}"/>
            </c:ext>
          </c:extLst>
        </c:ser>
        <c:dLbls>
          <c:showLegendKey val="0"/>
          <c:showVal val="0"/>
          <c:showCatName val="0"/>
          <c:showSerName val="0"/>
          <c:showPercent val="0"/>
          <c:showBubbleSize val="0"/>
        </c:dLbls>
        <c:gapWidth val="150"/>
        <c:axId val="81529472"/>
        <c:axId val="815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66A1-41D1-80D1-8FF475C07AB6}"/>
            </c:ext>
          </c:extLst>
        </c:ser>
        <c:dLbls>
          <c:showLegendKey val="0"/>
          <c:showVal val="0"/>
          <c:showCatName val="0"/>
          <c:showSerName val="0"/>
          <c:showPercent val="0"/>
          <c:showBubbleSize val="0"/>
        </c:dLbls>
        <c:marker val="1"/>
        <c:smooth val="0"/>
        <c:axId val="81529472"/>
        <c:axId val="81543936"/>
      </c:lineChart>
      <c:dateAx>
        <c:axId val="81529472"/>
        <c:scaling>
          <c:orientation val="minMax"/>
        </c:scaling>
        <c:delete val="1"/>
        <c:axPos val="b"/>
        <c:numFmt formatCode="ge" sourceLinked="1"/>
        <c:majorTickMark val="none"/>
        <c:minorTickMark val="none"/>
        <c:tickLblPos val="none"/>
        <c:crossAx val="81543936"/>
        <c:crosses val="autoZero"/>
        <c:auto val="1"/>
        <c:lblOffset val="100"/>
        <c:baseTimeUnit val="years"/>
      </c:dateAx>
      <c:valAx>
        <c:axId val="815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29.41</c:v>
                </c:pt>
                <c:pt idx="1">
                  <c:v>28.41</c:v>
                </c:pt>
                <c:pt idx="2">
                  <c:v>30.42</c:v>
                </c:pt>
                <c:pt idx="3">
                  <c:v>25.81</c:v>
                </c:pt>
                <c:pt idx="4">
                  <c:v>29.57</c:v>
                </c:pt>
              </c:numCache>
            </c:numRef>
          </c:val>
          <c:extLst xmlns:c16r2="http://schemas.microsoft.com/office/drawing/2015/06/chart">
            <c:ext xmlns:c16="http://schemas.microsoft.com/office/drawing/2014/chart" uri="{C3380CC4-5D6E-409C-BE32-E72D297353CC}">
              <c16:uniqueId val="{00000000-6B8C-4301-9532-081AE55BF1C6}"/>
            </c:ext>
          </c:extLst>
        </c:ser>
        <c:dLbls>
          <c:showLegendKey val="0"/>
          <c:showVal val="0"/>
          <c:showCatName val="0"/>
          <c:showSerName val="0"/>
          <c:showPercent val="0"/>
          <c:showBubbleSize val="0"/>
        </c:dLbls>
        <c:gapWidth val="150"/>
        <c:axId val="81573376"/>
        <c:axId val="815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6B8C-4301-9532-081AE55BF1C6}"/>
            </c:ext>
          </c:extLst>
        </c:ser>
        <c:dLbls>
          <c:showLegendKey val="0"/>
          <c:showVal val="0"/>
          <c:showCatName val="0"/>
          <c:showSerName val="0"/>
          <c:showPercent val="0"/>
          <c:showBubbleSize val="0"/>
        </c:dLbls>
        <c:marker val="1"/>
        <c:smooth val="0"/>
        <c:axId val="81573376"/>
        <c:axId val="81575296"/>
      </c:lineChart>
      <c:dateAx>
        <c:axId val="81573376"/>
        <c:scaling>
          <c:orientation val="minMax"/>
        </c:scaling>
        <c:delete val="1"/>
        <c:axPos val="b"/>
        <c:numFmt formatCode="ge" sourceLinked="1"/>
        <c:majorTickMark val="none"/>
        <c:minorTickMark val="none"/>
        <c:tickLblPos val="none"/>
        <c:crossAx val="81575296"/>
        <c:crosses val="autoZero"/>
        <c:auto val="1"/>
        <c:lblOffset val="100"/>
        <c:baseTimeUnit val="years"/>
      </c:dateAx>
      <c:valAx>
        <c:axId val="815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680.75</c:v>
                </c:pt>
                <c:pt idx="1">
                  <c:v>711.87</c:v>
                </c:pt>
                <c:pt idx="2">
                  <c:v>621.80999999999995</c:v>
                </c:pt>
                <c:pt idx="3">
                  <c:v>726.65</c:v>
                </c:pt>
                <c:pt idx="4">
                  <c:v>738.65</c:v>
                </c:pt>
              </c:numCache>
            </c:numRef>
          </c:val>
          <c:extLst xmlns:c16r2="http://schemas.microsoft.com/office/drawing/2015/06/chart">
            <c:ext xmlns:c16="http://schemas.microsoft.com/office/drawing/2014/chart" uri="{C3380CC4-5D6E-409C-BE32-E72D297353CC}">
              <c16:uniqueId val="{00000000-5F56-4676-A0ED-4360DD897C09}"/>
            </c:ext>
          </c:extLst>
        </c:ser>
        <c:dLbls>
          <c:showLegendKey val="0"/>
          <c:showVal val="0"/>
          <c:showCatName val="0"/>
          <c:showSerName val="0"/>
          <c:showPercent val="0"/>
          <c:showBubbleSize val="0"/>
        </c:dLbls>
        <c:gapWidth val="150"/>
        <c:axId val="81860096"/>
        <c:axId val="818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5F56-4676-A0ED-4360DD897C09}"/>
            </c:ext>
          </c:extLst>
        </c:ser>
        <c:dLbls>
          <c:showLegendKey val="0"/>
          <c:showVal val="0"/>
          <c:showCatName val="0"/>
          <c:showSerName val="0"/>
          <c:showPercent val="0"/>
          <c:showBubbleSize val="0"/>
        </c:dLbls>
        <c:marker val="1"/>
        <c:smooth val="0"/>
        <c:axId val="81860096"/>
        <c:axId val="81862016"/>
      </c:lineChart>
      <c:dateAx>
        <c:axId val="81860096"/>
        <c:scaling>
          <c:orientation val="minMax"/>
        </c:scaling>
        <c:delete val="1"/>
        <c:axPos val="b"/>
        <c:numFmt formatCode="ge" sourceLinked="1"/>
        <c:majorTickMark val="none"/>
        <c:minorTickMark val="none"/>
        <c:tickLblPos val="none"/>
        <c:crossAx val="81862016"/>
        <c:crosses val="autoZero"/>
        <c:auto val="1"/>
        <c:lblOffset val="100"/>
        <c:baseTimeUnit val="years"/>
      </c:dateAx>
      <c:valAx>
        <c:axId val="818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28047</v>
      </c>
      <c r="AM8" s="49"/>
      <c r="AN8" s="49"/>
      <c r="AO8" s="49"/>
      <c r="AP8" s="49"/>
      <c r="AQ8" s="49"/>
      <c r="AR8" s="49"/>
      <c r="AS8" s="49"/>
      <c r="AT8" s="45">
        <f>データ!$S$6</f>
        <v>565.15</v>
      </c>
      <c r="AU8" s="45"/>
      <c r="AV8" s="45"/>
      <c r="AW8" s="45"/>
      <c r="AX8" s="45"/>
      <c r="AY8" s="45"/>
      <c r="AZ8" s="45"/>
      <c r="BA8" s="45"/>
      <c r="BB8" s="45">
        <f>データ!$T$6</f>
        <v>49.63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6.19</v>
      </c>
      <c r="Q10" s="45"/>
      <c r="R10" s="45"/>
      <c r="S10" s="45"/>
      <c r="T10" s="45"/>
      <c r="U10" s="45"/>
      <c r="V10" s="45"/>
      <c r="W10" s="49">
        <f>データ!$Q$6</f>
        <v>3450</v>
      </c>
      <c r="X10" s="49"/>
      <c r="Y10" s="49"/>
      <c r="Z10" s="49"/>
      <c r="AA10" s="49"/>
      <c r="AB10" s="49"/>
      <c r="AC10" s="49"/>
      <c r="AD10" s="2"/>
      <c r="AE10" s="2"/>
      <c r="AF10" s="2"/>
      <c r="AG10" s="2"/>
      <c r="AH10" s="2"/>
      <c r="AI10" s="2"/>
      <c r="AJ10" s="2"/>
      <c r="AK10" s="2"/>
      <c r="AL10" s="49">
        <f>データ!$U$6</f>
        <v>1722</v>
      </c>
      <c r="AM10" s="49"/>
      <c r="AN10" s="49"/>
      <c r="AO10" s="49"/>
      <c r="AP10" s="49"/>
      <c r="AQ10" s="49"/>
      <c r="AR10" s="49"/>
      <c r="AS10" s="49"/>
      <c r="AT10" s="45">
        <f>データ!$V$6</f>
        <v>10.7</v>
      </c>
      <c r="AU10" s="45"/>
      <c r="AV10" s="45"/>
      <c r="AW10" s="45"/>
      <c r="AX10" s="45"/>
      <c r="AY10" s="45"/>
      <c r="AZ10" s="45"/>
      <c r="BA10" s="45"/>
      <c r="BB10" s="45">
        <f>データ!$W$6</f>
        <v>160.93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JNoD2PEvqdR5h//AgVk6VdqGkEJmRDIY5xxzvb9MPOte6LOcbN1jMt6B77+X/akGew+gqPR1LwE9LIN+W2tVUA==" saltValue="kHBB4GCSD5cOHuN6k+P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202126</v>
      </c>
      <c r="D6" s="33">
        <f t="shared" si="3"/>
        <v>47</v>
      </c>
      <c r="E6" s="33">
        <f t="shared" si="3"/>
        <v>1</v>
      </c>
      <c r="F6" s="33">
        <f t="shared" si="3"/>
        <v>0</v>
      </c>
      <c r="G6" s="33">
        <f t="shared" si="3"/>
        <v>0</v>
      </c>
      <c r="H6" s="33" t="str">
        <f t="shared" si="3"/>
        <v>長野県　大町市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6.19</v>
      </c>
      <c r="Q6" s="34">
        <f t="shared" si="3"/>
        <v>3450</v>
      </c>
      <c r="R6" s="34">
        <f t="shared" si="3"/>
        <v>28047</v>
      </c>
      <c r="S6" s="34">
        <f t="shared" si="3"/>
        <v>565.15</v>
      </c>
      <c r="T6" s="34">
        <f t="shared" si="3"/>
        <v>49.63</v>
      </c>
      <c r="U6" s="34">
        <f t="shared" si="3"/>
        <v>1722</v>
      </c>
      <c r="V6" s="34">
        <f t="shared" si="3"/>
        <v>10.7</v>
      </c>
      <c r="W6" s="34">
        <f t="shared" si="3"/>
        <v>160.93</v>
      </c>
      <c r="X6" s="35">
        <f>IF(X7="",NA(),X7)</f>
        <v>74.209999999999994</v>
      </c>
      <c r="Y6" s="35">
        <f t="shared" ref="Y6:AG6" si="4">IF(Y7="",NA(),Y7)</f>
        <v>77.02</v>
      </c>
      <c r="Z6" s="35">
        <f t="shared" si="4"/>
        <v>64.73</v>
      </c>
      <c r="AA6" s="35">
        <f t="shared" si="4"/>
        <v>70.09</v>
      </c>
      <c r="AB6" s="35">
        <f t="shared" si="4"/>
        <v>65.739999999999995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1594.46</v>
      </c>
      <c r="BF6" s="35">
        <f t="shared" ref="BF6:BN6" si="7">IF(BF7="",NA(),BF7)</f>
        <v>1509</v>
      </c>
      <c r="BG6" s="35">
        <f t="shared" si="7"/>
        <v>1500.26</v>
      </c>
      <c r="BH6" s="35">
        <f t="shared" si="7"/>
        <v>1465.92</v>
      </c>
      <c r="BI6" s="35">
        <f t="shared" si="7"/>
        <v>1326.21</v>
      </c>
      <c r="BJ6" s="35">
        <f t="shared" si="7"/>
        <v>1462.56</v>
      </c>
      <c r="BK6" s="35">
        <f t="shared" si="7"/>
        <v>1486.62</v>
      </c>
      <c r="BL6" s="35">
        <f t="shared" si="7"/>
        <v>1510.14</v>
      </c>
      <c r="BM6" s="35">
        <f t="shared" si="7"/>
        <v>1595.62</v>
      </c>
      <c r="BN6" s="35">
        <f t="shared" si="7"/>
        <v>1302.33</v>
      </c>
      <c r="BO6" s="34" t="str">
        <f>IF(BO7="","",IF(BO7="-","【-】","【"&amp;SUBSTITUTE(TEXT(BO7,"#,##0.00"),"-","△")&amp;"】"))</f>
        <v>【1,141.75】</v>
      </c>
      <c r="BP6" s="35">
        <f>IF(BP7="",NA(),BP7)</f>
        <v>29.41</v>
      </c>
      <c r="BQ6" s="35">
        <f t="shared" ref="BQ6:BY6" si="8">IF(BQ7="",NA(),BQ7)</f>
        <v>28.41</v>
      </c>
      <c r="BR6" s="35">
        <f t="shared" si="8"/>
        <v>30.42</v>
      </c>
      <c r="BS6" s="35">
        <f t="shared" si="8"/>
        <v>25.81</v>
      </c>
      <c r="BT6" s="35">
        <f t="shared" si="8"/>
        <v>29.57</v>
      </c>
      <c r="BU6" s="35">
        <f t="shared" si="8"/>
        <v>32.39</v>
      </c>
      <c r="BV6" s="35">
        <f t="shared" si="8"/>
        <v>24.39</v>
      </c>
      <c r="BW6" s="35">
        <f t="shared" si="8"/>
        <v>22.67</v>
      </c>
      <c r="BX6" s="35">
        <f t="shared" si="8"/>
        <v>37.92</v>
      </c>
      <c r="BY6" s="35">
        <f t="shared" si="8"/>
        <v>40.89</v>
      </c>
      <c r="BZ6" s="34" t="str">
        <f>IF(BZ7="","",IF(BZ7="-","【-】","【"&amp;SUBSTITUTE(TEXT(BZ7,"#,##0.00"),"-","△")&amp;"】"))</f>
        <v>【54.93】</v>
      </c>
      <c r="CA6" s="35">
        <f>IF(CA7="",NA(),CA7)</f>
        <v>680.75</v>
      </c>
      <c r="CB6" s="35">
        <f t="shared" ref="CB6:CJ6" si="9">IF(CB7="",NA(),CB7)</f>
        <v>711.87</v>
      </c>
      <c r="CC6" s="35">
        <f t="shared" si="9"/>
        <v>621.80999999999995</v>
      </c>
      <c r="CD6" s="35">
        <f t="shared" si="9"/>
        <v>726.65</v>
      </c>
      <c r="CE6" s="35">
        <f t="shared" si="9"/>
        <v>738.65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121.17</v>
      </c>
      <c r="CM6" s="35">
        <f t="shared" ref="CM6:CU6" si="10">IF(CM7="",NA(),CM7)</f>
        <v>95.81</v>
      </c>
      <c r="CN6" s="35">
        <f t="shared" si="10"/>
        <v>74.959999999999994</v>
      </c>
      <c r="CO6" s="35">
        <f t="shared" si="10"/>
        <v>80.25</v>
      </c>
      <c r="CP6" s="35">
        <f t="shared" si="10"/>
        <v>78.92</v>
      </c>
      <c r="CQ6" s="35">
        <f t="shared" si="10"/>
        <v>50.49</v>
      </c>
      <c r="CR6" s="35">
        <f t="shared" si="10"/>
        <v>48.36</v>
      </c>
      <c r="CS6" s="35">
        <f t="shared" si="10"/>
        <v>48.7</v>
      </c>
      <c r="CT6" s="35">
        <f t="shared" si="10"/>
        <v>46.9</v>
      </c>
      <c r="CU6" s="35">
        <f t="shared" si="10"/>
        <v>47.95</v>
      </c>
      <c r="CV6" s="34" t="str">
        <f>IF(CV7="","",IF(CV7="-","【-】","【"&amp;SUBSTITUTE(TEXT(CV7,"#,##0.00"),"-","△")&amp;"】"))</f>
        <v>【56.91】</v>
      </c>
      <c r="CW6" s="35">
        <f>IF(CW7="",NA(),CW7)</f>
        <v>41.75</v>
      </c>
      <c r="CX6" s="35">
        <f t="shared" ref="CX6:DF6" si="11">IF(CX7="",NA(),CX7)</f>
        <v>51.48</v>
      </c>
      <c r="CY6" s="35">
        <f t="shared" si="11"/>
        <v>66.91</v>
      </c>
      <c r="CZ6" s="35">
        <f t="shared" si="11"/>
        <v>62.4</v>
      </c>
      <c r="DA6" s="35">
        <f t="shared" si="11"/>
        <v>55.97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v>
      </c>
      <c r="EE6" s="35">
        <f t="shared" ref="EE6:EM6" si="14">IF(EE7="",NA(),EE7)</f>
        <v>0.31</v>
      </c>
      <c r="EF6" s="35">
        <f t="shared" si="14"/>
        <v>0.57999999999999996</v>
      </c>
      <c r="EG6" s="35">
        <f t="shared" si="14"/>
        <v>0.84</v>
      </c>
      <c r="EH6" s="35">
        <f t="shared" si="14"/>
        <v>0.2</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202126</v>
      </c>
      <c r="D7" s="37">
        <v>47</v>
      </c>
      <c r="E7" s="37">
        <v>1</v>
      </c>
      <c r="F7" s="37">
        <v>0</v>
      </c>
      <c r="G7" s="37">
        <v>0</v>
      </c>
      <c r="H7" s="37" t="s">
        <v>108</v>
      </c>
      <c r="I7" s="37" t="s">
        <v>109</v>
      </c>
      <c r="J7" s="37" t="s">
        <v>110</v>
      </c>
      <c r="K7" s="37" t="s">
        <v>111</v>
      </c>
      <c r="L7" s="37" t="s">
        <v>112</v>
      </c>
      <c r="M7" s="37" t="s">
        <v>113</v>
      </c>
      <c r="N7" s="38" t="s">
        <v>114</v>
      </c>
      <c r="O7" s="38" t="s">
        <v>115</v>
      </c>
      <c r="P7" s="38">
        <v>6.19</v>
      </c>
      <c r="Q7" s="38">
        <v>3450</v>
      </c>
      <c r="R7" s="38">
        <v>28047</v>
      </c>
      <c r="S7" s="38">
        <v>565.15</v>
      </c>
      <c r="T7" s="38">
        <v>49.63</v>
      </c>
      <c r="U7" s="38">
        <v>1722</v>
      </c>
      <c r="V7" s="38">
        <v>10.7</v>
      </c>
      <c r="W7" s="38">
        <v>160.93</v>
      </c>
      <c r="X7" s="38">
        <v>74.209999999999994</v>
      </c>
      <c r="Y7" s="38">
        <v>77.02</v>
      </c>
      <c r="Z7" s="38">
        <v>64.73</v>
      </c>
      <c r="AA7" s="38">
        <v>70.09</v>
      </c>
      <c r="AB7" s="38">
        <v>65.739999999999995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1594.46</v>
      </c>
      <c r="BF7" s="38">
        <v>1509</v>
      </c>
      <c r="BG7" s="38">
        <v>1500.26</v>
      </c>
      <c r="BH7" s="38">
        <v>1465.92</v>
      </c>
      <c r="BI7" s="38">
        <v>1326.21</v>
      </c>
      <c r="BJ7" s="38">
        <v>1462.56</v>
      </c>
      <c r="BK7" s="38">
        <v>1486.62</v>
      </c>
      <c r="BL7" s="38">
        <v>1510.14</v>
      </c>
      <c r="BM7" s="38">
        <v>1595.62</v>
      </c>
      <c r="BN7" s="38">
        <v>1302.33</v>
      </c>
      <c r="BO7" s="38">
        <v>1141.75</v>
      </c>
      <c r="BP7" s="38">
        <v>29.41</v>
      </c>
      <c r="BQ7" s="38">
        <v>28.41</v>
      </c>
      <c r="BR7" s="38">
        <v>30.42</v>
      </c>
      <c r="BS7" s="38">
        <v>25.81</v>
      </c>
      <c r="BT7" s="38">
        <v>29.57</v>
      </c>
      <c r="BU7" s="38">
        <v>32.39</v>
      </c>
      <c r="BV7" s="38">
        <v>24.39</v>
      </c>
      <c r="BW7" s="38">
        <v>22.67</v>
      </c>
      <c r="BX7" s="38">
        <v>37.92</v>
      </c>
      <c r="BY7" s="38">
        <v>40.89</v>
      </c>
      <c r="BZ7" s="38">
        <v>54.93</v>
      </c>
      <c r="CA7" s="38">
        <v>680.75</v>
      </c>
      <c r="CB7" s="38">
        <v>711.87</v>
      </c>
      <c r="CC7" s="38">
        <v>621.80999999999995</v>
      </c>
      <c r="CD7" s="38">
        <v>726.65</v>
      </c>
      <c r="CE7" s="38">
        <v>738.65</v>
      </c>
      <c r="CF7" s="38">
        <v>530.83000000000004</v>
      </c>
      <c r="CG7" s="38">
        <v>734.18</v>
      </c>
      <c r="CH7" s="38">
        <v>789.62</v>
      </c>
      <c r="CI7" s="38">
        <v>423.18</v>
      </c>
      <c r="CJ7" s="38">
        <v>383.2</v>
      </c>
      <c r="CK7" s="38">
        <v>292.18</v>
      </c>
      <c r="CL7" s="38">
        <v>121.17</v>
      </c>
      <c r="CM7" s="38">
        <v>95.81</v>
      </c>
      <c r="CN7" s="38">
        <v>74.959999999999994</v>
      </c>
      <c r="CO7" s="38">
        <v>80.25</v>
      </c>
      <c r="CP7" s="38">
        <v>78.92</v>
      </c>
      <c r="CQ7" s="38">
        <v>50.49</v>
      </c>
      <c r="CR7" s="38">
        <v>48.36</v>
      </c>
      <c r="CS7" s="38">
        <v>48.7</v>
      </c>
      <c r="CT7" s="38">
        <v>46.9</v>
      </c>
      <c r="CU7" s="38">
        <v>47.95</v>
      </c>
      <c r="CV7" s="38">
        <v>56.91</v>
      </c>
      <c r="CW7" s="38">
        <v>41.75</v>
      </c>
      <c r="CX7" s="38">
        <v>51.48</v>
      </c>
      <c r="CY7" s="38">
        <v>66.91</v>
      </c>
      <c r="CZ7" s="38">
        <v>62.4</v>
      </c>
      <c r="DA7" s="38">
        <v>55.97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v>
      </c>
      <c r="EE7" s="38">
        <v>0.31</v>
      </c>
      <c r="EF7" s="38">
        <v>0.57999999999999996</v>
      </c>
      <c r="EG7" s="38">
        <v>0.84</v>
      </c>
      <c r="EH7" s="38">
        <v>0.2</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2019-02-12T04:54:46Z</cp:lastPrinted>
  <dcterms:created xsi:type="dcterms:W3CDTF">2018-12-03T08:43:20Z</dcterms:created>
  <dcterms:modified xsi:type="dcterms:W3CDTF">2019-02-20T12:00:03Z</dcterms:modified>
  <cp:category/>
</cp:coreProperties>
</file>