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NLAKlzrKqA/yLEW1eXbQDMoaydIeAGN1BEsaopNTSCEjN4JFeOQFV8+dBEzIVB8yY1VmJqs4c/UMm4/4KCxGA==" workbookSaltValue="LmTvkw1AuPZCWDaDuz2gwQ==" workbookSpinCount="100000" lockStructure="1"/>
  <bookViews>
    <workbookView xWindow="0" yWindow="0" windowWidth="20610" windowHeight="1114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CS30" i="4"/>
  <c r="BZ76" i="4"/>
  <c r="MA51" i="4"/>
  <c r="C11" i="5"/>
  <c r="D11" i="5"/>
  <c r="E11" i="5"/>
  <c r="B11" i="5"/>
  <c r="BK76" i="4" l="1"/>
  <c r="LH51" i="4"/>
  <c r="LT76" i="4"/>
  <c r="GQ51" i="4"/>
  <c r="LH30" i="4"/>
  <c r="BZ30" i="4"/>
  <c r="IE76" i="4"/>
  <c r="BZ51" i="4"/>
  <c r="GQ30" i="4"/>
  <c r="BG30" i="4"/>
  <c r="KO51" i="4"/>
  <c r="HP76" i="4"/>
  <c r="AV76" i="4"/>
  <c r="LE76" i="4"/>
  <c r="FX51" i="4"/>
  <c r="KO30" i="4"/>
  <c r="BG51" i="4"/>
  <c r="FX30" i="4"/>
  <c r="FE51" i="4"/>
  <c r="HA76" i="4"/>
  <c r="AN51" i="4"/>
  <c r="FE30" i="4"/>
  <c r="JV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<sst xmlns="http://schemas.openxmlformats.org/spreadsheetml/2006/main" count="287" uniqueCount="140">
  <si>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</si>
  <si>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</si>
  <si>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</si>
  <si>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</si>
  <si>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</si>
  <si>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</si>
  <si>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</si>
  <si>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</si>
  <si>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</si>
  <si>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</si>
  <si>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</si>
  <si>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</si>
  <si>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</si>
  <si>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</si>
  <si>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</si>
  <si>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</si>
  <si>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</si>
  <si>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</si>
  <si>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</si>
  <si>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</si>
  <si>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</si>
  <si>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</si>
  <si>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</si>
  <si>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</si>
  <si>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</si>
  <si>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</si>
  <si>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</si>
  <si>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</si>
  <si>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</si>
  <si>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</si>
  <si>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</si>
  <si>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</si>
  <si>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</si>
  <si>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</si>
  <si>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</si>
  <si>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</si>
  <si>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</si>
  <si>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</si>
  <si>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</si>
  <si>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</si>
  <si>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</si>
  <si>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</si>
  <si>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</si>
  <si>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</si>
  <si>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</si>
  <si>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</si>
  <si>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</si>
  <si>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</si>
  <si>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</si>
  <si>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</si>
  <si>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</si>
  <si>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</si>
  <si>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</si>
  <si>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</si>
  <si>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</si>
  <si>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</si>
  <si>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</si>
  <si>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</si>
  <si>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</si>
  <si>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</si>
  <si>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</si>
  <si>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</si>
  <si>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</si>
  <si>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</si>
  <si>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</si>
  <si>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</si>
  <si>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</si>
  <si>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</si>
  <si>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</si>
  <si>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</si>
  <si>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</si>
  <si>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</si>
  <si>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</si>
  <si>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</si>
  <si>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</si>
  <si>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</si>
  <si>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</si>
  <si>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</si>
  <si>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</si>
  <si>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</si>
  <si>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</si>
  <si>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</si>
  <si>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</si>
  <si>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</si>
  <si>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</si>
  <si>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</si>
  <si>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</si>
  <si>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</si>
  <si>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</si>
  <si>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</si>
  <si>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</si>
  <si>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</si>
  <si>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</si>
  <si>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</si>
  <si>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</si>
  <si>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</si>
  <si>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</si>
  <si>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</si>
  <si>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</si>
  <si>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</si>
  <si>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</si>
  <si>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</si>
  <si>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</si>
  <si>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</si>
  <si>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</si>
  <si>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</si>
  <si>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</si>
  <si>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</si>
  <si>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</si>
  <si>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</si>
  <si>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</si>
  <si>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</si>
  <si>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</si>
  <si>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</si>
  <si>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</si>
  <si>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</si>
  <si>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</si>
  <si>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</si>
  <si>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伊那市</t>
  </si>
  <si>
    <t>伊那市竜東駐車場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</si>
  <si>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</si>
  <si>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</si>
  <si>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</si>
  <si>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</si>
  <si>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</si>
  <si>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</si>
  <si>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</si>
  <si>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</si>
  <si>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</si>
  <si>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</si>
  <si>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</si>
  <si>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</si>
  <si>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</si>
  <si>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</si>
  <si>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</si>
  <si>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</si>
  <si>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定期駐車場
収益的収支比率は類似施設平均を上回りほぼ満車状況で推移している。売上高ＧＤＰ比率も類似施設平均を上回っており他会計からの繰入金はない。
現状料金改定の予定はない。
月額４，０００円
</t>
    <rPh sb="0" eb="2">
      <t>テイキ</t>
    </rPh>
    <rPh sb="2" eb="5">
      <t>チュウシャジョウ</t>
    </rPh>
    <rPh sb="6" eb="9">
      <t>シュウエキテキ</t>
    </rPh>
    <rPh sb="9" eb="11">
      <t>シュウシ</t>
    </rPh>
    <rPh sb="11" eb="13">
      <t>ヒリツ</t>
    </rPh>
    <rPh sb="14" eb="16">
      <t>ルイジ</t>
    </rPh>
    <rPh sb="16" eb="18">
      <t>シセツ</t>
    </rPh>
    <rPh sb="18" eb="20">
      <t>ヘイキン</t>
    </rPh>
    <rPh sb="21" eb="23">
      <t>ウワマワ</t>
    </rPh>
    <rPh sb="26" eb="28">
      <t>マンシャ</t>
    </rPh>
    <rPh sb="28" eb="30">
      <t>ジョウキョウ</t>
    </rPh>
    <rPh sb="31" eb="33">
      <t>スイイ</t>
    </rPh>
    <rPh sb="38" eb="40">
      <t>ウリアゲ</t>
    </rPh>
    <rPh sb="40" eb="41">
      <t>ダカ</t>
    </rPh>
    <rPh sb="44" eb="46">
      <t>ヒリツ</t>
    </rPh>
    <rPh sb="47" eb="49">
      <t>ルイジ</t>
    </rPh>
    <rPh sb="49" eb="51">
      <t>シセツ</t>
    </rPh>
    <rPh sb="51" eb="53">
      <t>ヘイキン</t>
    </rPh>
    <rPh sb="54" eb="56">
      <t>ウワマワ</t>
    </rPh>
    <rPh sb="60" eb="61">
      <t>タ</t>
    </rPh>
    <rPh sb="61" eb="63">
      <t>カイケイ</t>
    </rPh>
    <rPh sb="66" eb="68">
      <t>クリイレ</t>
    </rPh>
    <rPh sb="68" eb="69">
      <t>キン</t>
    </rPh>
    <rPh sb="74" eb="76">
      <t>ゲンジョウ</t>
    </rPh>
    <rPh sb="76" eb="78">
      <t>リョウキン</t>
    </rPh>
    <rPh sb="78" eb="80">
      <t>カイテイ</t>
    </rPh>
    <rPh sb="81" eb="83">
      <t>ヨテイ</t>
    </rPh>
    <rPh sb="89" eb="91">
      <t>ゲツガク</t>
    </rPh>
    <rPh sb="96" eb="97">
      <t>エン</t>
    </rPh>
    <phoneticPr fontId="5"/>
  </si>
  <si>
    <t>３３区画全てを定期駐車場として使用中。
ほぼ満車状態で継続利用されている。</t>
    <rPh sb="2" eb="4">
      <t>クカク</t>
    </rPh>
    <rPh sb="4" eb="5">
      <t>スベ</t>
    </rPh>
    <rPh sb="7" eb="9">
      <t>テイキ</t>
    </rPh>
    <rPh sb="9" eb="12">
      <t>チュウシャジョウ</t>
    </rPh>
    <rPh sb="15" eb="18">
      <t>シヨウチュウ</t>
    </rPh>
    <rPh sb="22" eb="24">
      <t>マンシャ</t>
    </rPh>
    <rPh sb="24" eb="26">
      <t>ジョウタイ</t>
    </rPh>
    <rPh sb="27" eb="29">
      <t>ケイゾク</t>
    </rPh>
    <rPh sb="29" eb="31">
      <t>リヨウ</t>
    </rPh>
    <phoneticPr fontId="5"/>
  </si>
  <si>
    <t>当駐車場は定期駐車場として利用しており、出入口をゲート等により管理はしておらず付帯する設備は特にない。このため当面設備投資を行う予定がなく舗装路面の劣化状況、外構設備の状況を見ながら補修を行っていく。
満車状況であることから引き続き定期駐車場として管理を行っていく。</t>
    <rPh sb="0" eb="1">
      <t>トウ</t>
    </rPh>
    <rPh sb="1" eb="4">
      <t>チュウシャジョウ</t>
    </rPh>
    <rPh sb="5" eb="7">
      <t>テイキ</t>
    </rPh>
    <rPh sb="7" eb="10">
      <t>チュウシャジョウ</t>
    </rPh>
    <rPh sb="13" eb="15">
      <t>リヨウ</t>
    </rPh>
    <rPh sb="20" eb="23">
      <t>デイリグチ</t>
    </rPh>
    <rPh sb="27" eb="28">
      <t>トウ</t>
    </rPh>
    <rPh sb="31" eb="33">
      <t>カンリ</t>
    </rPh>
    <rPh sb="39" eb="41">
      <t>フタイ</t>
    </rPh>
    <rPh sb="43" eb="45">
      <t>セツビ</t>
    </rPh>
    <rPh sb="46" eb="47">
      <t>トク</t>
    </rPh>
    <rPh sb="55" eb="57">
      <t>トウメン</t>
    </rPh>
    <rPh sb="57" eb="59">
      <t>セツビ</t>
    </rPh>
    <rPh sb="59" eb="61">
      <t>トウシ</t>
    </rPh>
    <rPh sb="62" eb="63">
      <t>オコナ</t>
    </rPh>
    <rPh sb="64" eb="66">
      <t>ヨテイ</t>
    </rPh>
    <rPh sb="69" eb="71">
      <t>ホソウ</t>
    </rPh>
    <rPh sb="71" eb="73">
      <t>ロメン</t>
    </rPh>
    <rPh sb="74" eb="76">
      <t>レッカ</t>
    </rPh>
    <rPh sb="76" eb="78">
      <t>ジョウキョウ</t>
    </rPh>
    <rPh sb="79" eb="81">
      <t>ガイコウ</t>
    </rPh>
    <rPh sb="81" eb="83">
      <t>セツビ</t>
    </rPh>
    <rPh sb="84" eb="86">
      <t>ジョウキョウ</t>
    </rPh>
    <rPh sb="87" eb="88">
      <t>ミ</t>
    </rPh>
    <rPh sb="91" eb="93">
      <t>ホシュウ</t>
    </rPh>
    <rPh sb="94" eb="95">
      <t>オコナ</t>
    </rPh>
    <rPh sb="101" eb="103">
      <t>マンシャ</t>
    </rPh>
    <rPh sb="103" eb="105">
      <t>ジョウキョウ</t>
    </rPh>
    <rPh sb="112" eb="113">
      <t>ヒ</t>
    </rPh>
    <rPh sb="114" eb="115">
      <t>ツヅ</t>
    </rPh>
    <rPh sb="116" eb="121">
      <t>テイキチュウシャジョウ</t>
    </rPh>
    <rPh sb="124" eb="126">
      <t>カンリ</t>
    </rPh>
    <rPh sb="127" eb="128">
      <t>オコナ</t>
    </rPh>
    <phoneticPr fontId="5"/>
  </si>
  <si>
    <t>当駐車場は定期駐車場として利用しており、出入口をゲート等により管理はしておらず付帯する設備は特にない。</t>
    <rPh sb="0" eb="1">
      <t>トウ</t>
    </rPh>
    <rPh sb="1" eb="4">
      <t>チュウシャジョウ</t>
    </rPh>
    <rPh sb="5" eb="7">
      <t>テイキ</t>
    </rPh>
    <rPh sb="7" eb="10">
      <t>チュウシャジョウ</t>
    </rPh>
    <rPh sb="13" eb="15">
      <t>リヨウ</t>
    </rPh>
    <rPh sb="20" eb="23">
      <t>デイリグチ</t>
    </rPh>
    <rPh sb="27" eb="28">
      <t>トウ</t>
    </rPh>
    <rPh sb="31" eb="33">
      <t>カンリ</t>
    </rPh>
    <rPh sb="39" eb="41">
      <t>フタイ</t>
    </rPh>
    <rPh sb="43" eb="45">
      <t>セツビ</t>
    </rPh>
    <rPh sb="46" eb="47">
      <t>トク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</si>
</sst>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4139.1000000000004</c:v>
                </c:pt>
                <c:pt idx="1">
                  <c:v>3747.1</c:v>
                </c:pt>
                <c:pt idx="2">
                  <c:v>5250</c:v>
                </c:pt>
                <c:pt idx="3">
                  <c:v>4428.6000000000004</c:v>
                </c:pt>
                <c:pt idx="4">
                  <c:v>4306.3</c:v>
                </c:pt>
              </c:numCache>
            </c:numRef>
          </c:val>
          <c:extLst xmlns:c16r2="http://schemas.microsoft.com/office/drawing/2015/06/chart">
            <c:ext xmlns:c16="http://schemas.microsoft.com/office/drawing/2014/chart" uri="{C3380CC4-5D6E-409C-BE32-E72D297353CC}">
              <c16:uniqueId val="{00000000-E91A-4978-861B-E618C2CC3B0F}"/>
            </c:ext>
          </c:extLst>
        </c:ser>
        <c:dLbls>
          <c:showLegendKey val="0"/>
          <c:showVal val="0"/>
          <c:showCatName val="0"/>
          <c:showSerName val="0"/>
          <c:showPercent val="0"/>
          <c:showBubbleSize val="0"/>
        </c:dLbls>
        <c:gapWidth val="150"/>
        <c:axId val="84748544"/>
        <c:axId val="847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91A-4978-861B-E618C2CC3B0F}"/>
            </c:ext>
          </c:extLst>
        </c:ser>
        <c:dLbls>
          <c:showLegendKey val="0"/>
          <c:showVal val="0"/>
          <c:showCatName val="0"/>
          <c:showSerName val="0"/>
          <c:showPercent val="0"/>
          <c:showBubbleSize val="0"/>
        </c:dLbls>
        <c:marker val="1"/>
        <c:smooth val="0"/>
        <c:axId val="84748544"/>
        <c:axId val="84754816"/>
      </c:lineChart>
      <c:dateAx>
        <c:axId val="84748544"/>
        <c:scaling>
          <c:orientation val="minMax"/>
        </c:scaling>
        <c:delete val="1"/>
        <c:axPos val="b"/>
        <c:numFmt formatCode="ge" sourceLinked="1"/>
        <c:majorTickMark val="none"/>
        <c:minorTickMark val="none"/>
        <c:tickLblPos val="none"/>
        <c:crossAx val="84754816"/>
        <c:crosses val="autoZero"/>
        <c:auto val="1"/>
        <c:lblOffset val="100"/>
        <c:baseTimeUnit val="years"/>
      </c:dateAx>
      <c:valAx>
        <c:axId val="8475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4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76-4383-A8F7-61E55CB012C0}"/>
            </c:ext>
          </c:extLst>
        </c:ser>
        <c:dLbls>
          <c:showLegendKey val="0"/>
          <c:showVal val="0"/>
          <c:showCatName val="0"/>
          <c:showSerName val="0"/>
          <c:showPercent val="0"/>
          <c:showBubbleSize val="0"/>
        </c:dLbls>
        <c:gapWidth val="150"/>
        <c:axId val="90978560"/>
        <c:axId val="909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576-4383-A8F7-61E55CB012C0}"/>
            </c:ext>
          </c:extLst>
        </c:ser>
        <c:dLbls>
          <c:showLegendKey val="0"/>
          <c:showVal val="0"/>
          <c:showCatName val="0"/>
          <c:showSerName val="0"/>
          <c:showPercent val="0"/>
          <c:showBubbleSize val="0"/>
        </c:dLbls>
        <c:marker val="1"/>
        <c:smooth val="0"/>
        <c:axId val="90978560"/>
        <c:axId val="90984832"/>
      </c:lineChart>
      <c:dateAx>
        <c:axId val="90978560"/>
        <c:scaling>
          <c:orientation val="minMax"/>
        </c:scaling>
        <c:delete val="1"/>
        <c:axPos val="b"/>
        <c:numFmt formatCode="ge" sourceLinked="1"/>
        <c:majorTickMark val="none"/>
        <c:minorTickMark val="none"/>
        <c:tickLblPos val="none"/>
        <c:crossAx val="90984832"/>
        <c:crosses val="autoZero"/>
        <c:auto val="1"/>
        <c:lblOffset val="100"/>
        <c:baseTimeUnit val="years"/>
      </c:dateAx>
      <c:valAx>
        <c:axId val="909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492-4568-98CB-72622324A9BA}"/>
            </c:ext>
          </c:extLst>
        </c:ser>
        <c:dLbls>
          <c:showLegendKey val="0"/>
          <c:showVal val="0"/>
          <c:showCatName val="0"/>
          <c:showSerName val="0"/>
          <c:showPercent val="0"/>
          <c:showBubbleSize val="0"/>
        </c:dLbls>
        <c:gapWidth val="150"/>
        <c:axId val="91023232"/>
        <c:axId val="92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492-4568-98CB-72622324A9BA}"/>
            </c:ext>
          </c:extLst>
        </c:ser>
        <c:dLbls>
          <c:showLegendKey val="0"/>
          <c:showVal val="0"/>
          <c:showCatName val="0"/>
          <c:showSerName val="0"/>
          <c:showPercent val="0"/>
          <c:showBubbleSize val="0"/>
        </c:dLbls>
        <c:marker val="1"/>
        <c:smooth val="0"/>
        <c:axId val="91023232"/>
        <c:axId val="92086272"/>
      </c:lineChart>
      <c:dateAx>
        <c:axId val="91023232"/>
        <c:scaling>
          <c:orientation val="minMax"/>
        </c:scaling>
        <c:delete val="1"/>
        <c:axPos val="b"/>
        <c:numFmt formatCode="ge" sourceLinked="1"/>
        <c:majorTickMark val="none"/>
        <c:minorTickMark val="none"/>
        <c:tickLblPos val="none"/>
        <c:crossAx val="92086272"/>
        <c:crosses val="autoZero"/>
        <c:auto val="1"/>
        <c:lblOffset val="100"/>
        <c:baseTimeUnit val="years"/>
      </c:dateAx>
      <c:valAx>
        <c:axId val="9208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281-4769-80CC-6E689DBF36F4}"/>
            </c:ext>
          </c:extLst>
        </c:ser>
        <c:dLbls>
          <c:showLegendKey val="0"/>
          <c:showVal val="0"/>
          <c:showCatName val="0"/>
          <c:showSerName val="0"/>
          <c:showPercent val="0"/>
          <c:showBubbleSize val="0"/>
        </c:dLbls>
        <c:gapWidth val="150"/>
        <c:axId val="92123904"/>
        <c:axId val="92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281-4769-80CC-6E689DBF36F4}"/>
            </c:ext>
          </c:extLst>
        </c:ser>
        <c:dLbls>
          <c:showLegendKey val="0"/>
          <c:showVal val="0"/>
          <c:showCatName val="0"/>
          <c:showSerName val="0"/>
          <c:showPercent val="0"/>
          <c:showBubbleSize val="0"/>
        </c:dLbls>
        <c:marker val="1"/>
        <c:smooth val="0"/>
        <c:axId val="92123904"/>
        <c:axId val="92125824"/>
      </c:lineChart>
      <c:dateAx>
        <c:axId val="92123904"/>
        <c:scaling>
          <c:orientation val="minMax"/>
        </c:scaling>
        <c:delete val="1"/>
        <c:axPos val="b"/>
        <c:numFmt formatCode="ge" sourceLinked="1"/>
        <c:majorTickMark val="none"/>
        <c:minorTickMark val="none"/>
        <c:tickLblPos val="none"/>
        <c:crossAx val="92125824"/>
        <c:crosses val="autoZero"/>
        <c:auto val="1"/>
        <c:lblOffset val="100"/>
        <c:baseTimeUnit val="years"/>
      </c:dateAx>
      <c:valAx>
        <c:axId val="9212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2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E5-4477-9E16-9AAC383C4176}"/>
            </c:ext>
          </c:extLst>
        </c:ser>
        <c:dLbls>
          <c:showLegendKey val="0"/>
          <c:showVal val="0"/>
          <c:showCatName val="0"/>
          <c:showSerName val="0"/>
          <c:showPercent val="0"/>
          <c:showBubbleSize val="0"/>
        </c:dLbls>
        <c:gapWidth val="150"/>
        <c:axId val="92217728"/>
        <c:axId val="922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76E5-4477-9E16-9AAC383C4176}"/>
            </c:ext>
          </c:extLst>
        </c:ser>
        <c:dLbls>
          <c:showLegendKey val="0"/>
          <c:showVal val="0"/>
          <c:showCatName val="0"/>
          <c:showSerName val="0"/>
          <c:showPercent val="0"/>
          <c:showBubbleSize val="0"/>
        </c:dLbls>
        <c:marker val="1"/>
        <c:smooth val="0"/>
        <c:axId val="92217728"/>
        <c:axId val="92219648"/>
      </c:lineChart>
      <c:dateAx>
        <c:axId val="92217728"/>
        <c:scaling>
          <c:orientation val="minMax"/>
        </c:scaling>
        <c:delete val="1"/>
        <c:axPos val="b"/>
        <c:numFmt formatCode="ge" sourceLinked="1"/>
        <c:majorTickMark val="none"/>
        <c:minorTickMark val="none"/>
        <c:tickLblPos val="none"/>
        <c:crossAx val="92219648"/>
        <c:crosses val="autoZero"/>
        <c:auto val="1"/>
        <c:lblOffset val="100"/>
        <c:baseTimeUnit val="years"/>
      </c:dateAx>
      <c:valAx>
        <c:axId val="9221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1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E5-4A35-850B-ACE4D3092AA2}"/>
            </c:ext>
          </c:extLst>
        </c:ser>
        <c:dLbls>
          <c:showLegendKey val="0"/>
          <c:showVal val="0"/>
          <c:showCatName val="0"/>
          <c:showSerName val="0"/>
          <c:showPercent val="0"/>
          <c:showBubbleSize val="0"/>
        </c:dLbls>
        <c:gapWidth val="150"/>
        <c:axId val="92270592"/>
        <c:axId val="922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9E5-4A35-850B-ACE4D3092AA2}"/>
            </c:ext>
          </c:extLst>
        </c:ser>
        <c:dLbls>
          <c:showLegendKey val="0"/>
          <c:showVal val="0"/>
          <c:showCatName val="0"/>
          <c:showSerName val="0"/>
          <c:showPercent val="0"/>
          <c:showBubbleSize val="0"/>
        </c:dLbls>
        <c:marker val="1"/>
        <c:smooth val="0"/>
        <c:axId val="92270592"/>
        <c:axId val="92272512"/>
      </c:lineChart>
      <c:dateAx>
        <c:axId val="92270592"/>
        <c:scaling>
          <c:orientation val="minMax"/>
        </c:scaling>
        <c:delete val="1"/>
        <c:axPos val="b"/>
        <c:numFmt formatCode="ge" sourceLinked="1"/>
        <c:majorTickMark val="none"/>
        <c:minorTickMark val="none"/>
        <c:tickLblPos val="none"/>
        <c:crossAx val="92272512"/>
        <c:crosses val="autoZero"/>
        <c:auto val="1"/>
        <c:lblOffset val="100"/>
        <c:baseTimeUnit val="years"/>
      </c:dateAx>
      <c:valAx>
        <c:axId val="92272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2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c:v>
                </c:pt>
                <c:pt idx="1">
                  <c:v>90.9</c:v>
                </c:pt>
                <c:pt idx="2">
                  <c:v>93.9</c:v>
                </c:pt>
                <c:pt idx="3">
                  <c:v>90.9</c:v>
                </c:pt>
                <c:pt idx="4">
                  <c:v>93.9</c:v>
                </c:pt>
              </c:numCache>
            </c:numRef>
          </c:val>
          <c:extLst xmlns:c16r2="http://schemas.microsoft.com/office/drawing/2015/06/chart">
            <c:ext xmlns:c16="http://schemas.microsoft.com/office/drawing/2014/chart" uri="{C3380CC4-5D6E-409C-BE32-E72D297353CC}">
              <c16:uniqueId val="{00000000-8608-430C-9E1A-1B203798B5A1}"/>
            </c:ext>
          </c:extLst>
        </c:ser>
        <c:dLbls>
          <c:showLegendKey val="0"/>
          <c:showVal val="0"/>
          <c:showCatName val="0"/>
          <c:showSerName val="0"/>
          <c:showPercent val="0"/>
          <c:showBubbleSize val="0"/>
        </c:dLbls>
        <c:gapWidth val="150"/>
        <c:axId val="92310912"/>
        <c:axId val="923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8608-430C-9E1A-1B203798B5A1}"/>
            </c:ext>
          </c:extLst>
        </c:ser>
        <c:dLbls>
          <c:showLegendKey val="0"/>
          <c:showVal val="0"/>
          <c:showCatName val="0"/>
          <c:showSerName val="0"/>
          <c:showPercent val="0"/>
          <c:showBubbleSize val="0"/>
        </c:dLbls>
        <c:marker val="1"/>
        <c:smooth val="0"/>
        <c:axId val="92310912"/>
        <c:axId val="92329472"/>
      </c:lineChart>
      <c:dateAx>
        <c:axId val="92310912"/>
        <c:scaling>
          <c:orientation val="minMax"/>
        </c:scaling>
        <c:delete val="1"/>
        <c:axPos val="b"/>
        <c:numFmt formatCode="ge" sourceLinked="1"/>
        <c:majorTickMark val="none"/>
        <c:minorTickMark val="none"/>
        <c:tickLblPos val="none"/>
        <c:crossAx val="92329472"/>
        <c:crosses val="autoZero"/>
        <c:auto val="1"/>
        <c:lblOffset val="100"/>
        <c:baseTimeUnit val="years"/>
      </c:dateAx>
      <c:valAx>
        <c:axId val="923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98.5</c:v>
                </c:pt>
                <c:pt idx="1">
                  <c:v>97.3</c:v>
                </c:pt>
                <c:pt idx="2">
                  <c:v>98.1</c:v>
                </c:pt>
                <c:pt idx="3">
                  <c:v>97.7</c:v>
                </c:pt>
                <c:pt idx="4">
                  <c:v>97.7</c:v>
                </c:pt>
              </c:numCache>
            </c:numRef>
          </c:val>
          <c:extLst xmlns:c16r2="http://schemas.microsoft.com/office/drawing/2015/06/chart">
            <c:ext xmlns:c16="http://schemas.microsoft.com/office/drawing/2014/chart" uri="{C3380CC4-5D6E-409C-BE32-E72D297353CC}">
              <c16:uniqueId val="{00000000-7F98-42CF-9CFE-5B23B62BD2BE}"/>
            </c:ext>
          </c:extLst>
        </c:ser>
        <c:dLbls>
          <c:showLegendKey val="0"/>
          <c:showVal val="0"/>
          <c:showCatName val="0"/>
          <c:showSerName val="0"/>
          <c:showPercent val="0"/>
          <c:showBubbleSize val="0"/>
        </c:dLbls>
        <c:gapWidth val="150"/>
        <c:axId val="92376064"/>
        <c:axId val="923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7F98-42CF-9CFE-5B23B62BD2BE}"/>
            </c:ext>
          </c:extLst>
        </c:ser>
        <c:dLbls>
          <c:showLegendKey val="0"/>
          <c:showVal val="0"/>
          <c:showCatName val="0"/>
          <c:showSerName val="0"/>
          <c:showPercent val="0"/>
          <c:showBubbleSize val="0"/>
        </c:dLbls>
        <c:marker val="1"/>
        <c:smooth val="0"/>
        <c:axId val="92376064"/>
        <c:axId val="92382336"/>
      </c:lineChart>
      <c:dateAx>
        <c:axId val="92376064"/>
        <c:scaling>
          <c:orientation val="minMax"/>
        </c:scaling>
        <c:delete val="1"/>
        <c:axPos val="b"/>
        <c:numFmt formatCode="ge" sourceLinked="1"/>
        <c:majorTickMark val="none"/>
        <c:minorTickMark val="none"/>
        <c:tickLblPos val="none"/>
        <c:crossAx val="92382336"/>
        <c:crosses val="autoZero"/>
        <c:auto val="1"/>
        <c:lblOffset val="100"/>
        <c:baseTimeUnit val="years"/>
      </c:dateAx>
      <c:valAx>
        <c:axId val="9238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7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648</c:v>
                </c:pt>
                <c:pt idx="1">
                  <c:v>620</c:v>
                </c:pt>
                <c:pt idx="2">
                  <c:v>618</c:v>
                </c:pt>
                <c:pt idx="3">
                  <c:v>606</c:v>
                </c:pt>
                <c:pt idx="4">
                  <c:v>685</c:v>
                </c:pt>
              </c:numCache>
            </c:numRef>
          </c:val>
          <c:extLst xmlns:c16r2="http://schemas.microsoft.com/office/drawing/2015/06/chart">
            <c:ext xmlns:c16="http://schemas.microsoft.com/office/drawing/2014/chart" uri="{C3380CC4-5D6E-409C-BE32-E72D297353CC}">
              <c16:uniqueId val="{00000000-167B-4484-9075-6A1C96F12939}"/>
            </c:ext>
          </c:extLst>
        </c:ser>
        <c:dLbls>
          <c:showLegendKey val="0"/>
          <c:showVal val="0"/>
          <c:showCatName val="0"/>
          <c:showSerName val="0"/>
          <c:showPercent val="0"/>
          <c:showBubbleSize val="0"/>
        </c:dLbls>
        <c:gapWidth val="150"/>
        <c:axId val="92489984"/>
        <c:axId val="924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167B-4484-9075-6A1C96F12939}"/>
            </c:ext>
          </c:extLst>
        </c:ser>
        <c:dLbls>
          <c:showLegendKey val="0"/>
          <c:showVal val="0"/>
          <c:showCatName val="0"/>
          <c:showSerName val="0"/>
          <c:showPercent val="0"/>
          <c:showBubbleSize val="0"/>
        </c:dLbls>
        <c:marker val="1"/>
        <c:smooth val="0"/>
        <c:axId val="92489984"/>
        <c:axId val="92496256"/>
      </c:lineChart>
      <c:dateAx>
        <c:axId val="92489984"/>
        <c:scaling>
          <c:orientation val="minMax"/>
        </c:scaling>
        <c:delete val="1"/>
        <c:axPos val="b"/>
        <c:numFmt formatCode="ge" sourceLinked="1"/>
        <c:majorTickMark val="none"/>
        <c:minorTickMark val="none"/>
        <c:tickLblPos val="none"/>
        <c:crossAx val="92496256"/>
        <c:crosses val="autoZero"/>
        <c:auto val="1"/>
        <c:lblOffset val="100"/>
        <c:baseTimeUnit val="years"/>
      </c:dateAx>
      <c:valAx>
        <c:axId val="9249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4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長野県伊那市　伊那市竜東駐車場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6</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136</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4139.1000000000004</v>
      </c>
      <c r="V31" s="110"/>
      <c r="W31" s="110"/>
      <c r="X31" s="110"/>
      <c r="Y31" s="110"/>
      <c r="Z31" s="110"/>
      <c r="AA31" s="110"/>
      <c r="AB31" s="110"/>
      <c r="AC31" s="110"/>
      <c r="AD31" s="110"/>
      <c r="AE31" s="110"/>
      <c r="AF31" s="110"/>
      <c r="AG31" s="110"/>
      <c r="AH31" s="110"/>
      <c r="AI31" s="110"/>
      <c r="AJ31" s="110"/>
      <c r="AK31" s="110"/>
      <c r="AL31" s="110"/>
      <c r="AM31" s="110"/>
      <c r="AN31" s="110">
        <f>データ!Z7</f>
        <v>3747.1</v>
      </c>
      <c r="AO31" s="110"/>
      <c r="AP31" s="110"/>
      <c r="AQ31" s="110"/>
      <c r="AR31" s="110"/>
      <c r="AS31" s="110"/>
      <c r="AT31" s="110"/>
      <c r="AU31" s="110"/>
      <c r="AV31" s="110"/>
      <c r="AW31" s="110"/>
      <c r="AX31" s="110"/>
      <c r="AY31" s="110"/>
      <c r="AZ31" s="110"/>
      <c r="BA31" s="110"/>
      <c r="BB31" s="110"/>
      <c r="BC31" s="110"/>
      <c r="BD31" s="110"/>
      <c r="BE31" s="110"/>
      <c r="BF31" s="110"/>
      <c r="BG31" s="110">
        <f>データ!AA7</f>
        <v>5250</v>
      </c>
      <c r="BH31" s="110"/>
      <c r="BI31" s="110"/>
      <c r="BJ31" s="110"/>
      <c r="BK31" s="110"/>
      <c r="BL31" s="110"/>
      <c r="BM31" s="110"/>
      <c r="BN31" s="110"/>
      <c r="BO31" s="110"/>
      <c r="BP31" s="110"/>
      <c r="BQ31" s="110"/>
      <c r="BR31" s="110"/>
      <c r="BS31" s="110"/>
      <c r="BT31" s="110"/>
      <c r="BU31" s="110"/>
      <c r="BV31" s="110"/>
      <c r="BW31" s="110"/>
      <c r="BX31" s="110"/>
      <c r="BY31" s="110"/>
      <c r="BZ31" s="110">
        <f>データ!AB7</f>
        <v>4428.6000000000004</v>
      </c>
      <c r="CA31" s="110"/>
      <c r="CB31" s="110"/>
      <c r="CC31" s="110"/>
      <c r="CD31" s="110"/>
      <c r="CE31" s="110"/>
      <c r="CF31" s="110"/>
      <c r="CG31" s="110"/>
      <c r="CH31" s="110"/>
      <c r="CI31" s="110"/>
      <c r="CJ31" s="110"/>
      <c r="CK31" s="110"/>
      <c r="CL31" s="110"/>
      <c r="CM31" s="110"/>
      <c r="CN31" s="110"/>
      <c r="CO31" s="110"/>
      <c r="CP31" s="110"/>
      <c r="CQ31" s="110"/>
      <c r="CR31" s="110"/>
      <c r="CS31" s="110">
        <f>データ!AC7</f>
        <v>4306.3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90.9</v>
      </c>
      <c r="JW31" s="81"/>
      <c r="JX31" s="81"/>
      <c r="JY31" s="81"/>
      <c r="JZ31" s="81"/>
      <c r="KA31" s="81"/>
      <c r="KB31" s="81"/>
      <c r="KC31" s="81"/>
      <c r="KD31" s="81"/>
      <c r="KE31" s="81"/>
      <c r="KF31" s="81"/>
      <c r="KG31" s="81"/>
      <c r="KH31" s="81"/>
      <c r="KI31" s="81"/>
      <c r="KJ31" s="81"/>
      <c r="KK31" s="81"/>
      <c r="KL31" s="81"/>
      <c r="KM31" s="81"/>
      <c r="KN31" s="82"/>
      <c r="KO31" s="80">
        <f>データ!DM7</f>
        <v>93.9</v>
      </c>
      <c r="KP31" s="81"/>
      <c r="KQ31" s="81"/>
      <c r="KR31" s="81"/>
      <c r="KS31" s="81"/>
      <c r="KT31" s="81"/>
      <c r="KU31" s="81"/>
      <c r="KV31" s="81"/>
      <c r="KW31" s="81"/>
      <c r="KX31" s="81"/>
      <c r="KY31" s="81"/>
      <c r="KZ31" s="81"/>
      <c r="LA31" s="81"/>
      <c r="LB31" s="81"/>
      <c r="LC31" s="81"/>
      <c r="LD31" s="81"/>
      <c r="LE31" s="81"/>
      <c r="LF31" s="81"/>
      <c r="LG31" s="82"/>
      <c r="LH31" s="80">
        <f>データ!DN7</f>
        <v>90.9</v>
      </c>
      <c r="LI31" s="81"/>
      <c r="LJ31" s="81"/>
      <c r="LK31" s="81"/>
      <c r="LL31" s="81"/>
      <c r="LM31" s="81"/>
      <c r="LN31" s="81"/>
      <c r="LO31" s="81"/>
      <c r="LP31" s="81"/>
      <c r="LQ31" s="81"/>
      <c r="LR31" s="81"/>
      <c r="LS31" s="81"/>
      <c r="LT31" s="81"/>
      <c r="LU31" s="81"/>
      <c r="LV31" s="81"/>
      <c r="LW31" s="81"/>
      <c r="LX31" s="81"/>
      <c r="LY31" s="81"/>
      <c r="LZ31" s="82"/>
      <c r="MA31" s="80">
        <f>データ!DO7</f>
        <v>93.9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98.5</v>
      </c>
      <c r="EM52" s="110"/>
      <c r="EN52" s="110"/>
      <c r="EO52" s="110"/>
      <c r="EP52" s="110"/>
      <c r="EQ52" s="110"/>
      <c r="ER52" s="110"/>
      <c r="ES52" s="110"/>
      <c r="ET52" s="110"/>
      <c r="EU52" s="110"/>
      <c r="EV52" s="110"/>
      <c r="EW52" s="110"/>
      <c r="EX52" s="110"/>
      <c r="EY52" s="110"/>
      <c r="EZ52" s="110"/>
      <c r="FA52" s="110"/>
      <c r="FB52" s="110"/>
      <c r="FC52" s="110"/>
      <c r="FD52" s="110"/>
      <c r="FE52" s="110">
        <f>データ!BG7</f>
        <v>97.3</v>
      </c>
      <c r="FF52" s="110"/>
      <c r="FG52" s="110"/>
      <c r="FH52" s="110"/>
      <c r="FI52" s="110"/>
      <c r="FJ52" s="110"/>
      <c r="FK52" s="110"/>
      <c r="FL52" s="110"/>
      <c r="FM52" s="110"/>
      <c r="FN52" s="110"/>
      <c r="FO52" s="110"/>
      <c r="FP52" s="110"/>
      <c r="FQ52" s="110"/>
      <c r="FR52" s="110"/>
      <c r="FS52" s="110"/>
      <c r="FT52" s="110"/>
      <c r="FU52" s="110"/>
      <c r="FV52" s="110"/>
      <c r="FW52" s="110"/>
      <c r="FX52" s="110">
        <f>データ!BH7</f>
        <v>98.1</v>
      </c>
      <c r="FY52" s="110"/>
      <c r="FZ52" s="110"/>
      <c r="GA52" s="110"/>
      <c r="GB52" s="110"/>
      <c r="GC52" s="110"/>
      <c r="GD52" s="110"/>
      <c r="GE52" s="110"/>
      <c r="GF52" s="110"/>
      <c r="GG52" s="110"/>
      <c r="GH52" s="110"/>
      <c r="GI52" s="110"/>
      <c r="GJ52" s="110"/>
      <c r="GK52" s="110"/>
      <c r="GL52" s="110"/>
      <c r="GM52" s="110"/>
      <c r="GN52" s="110"/>
      <c r="GO52" s="110"/>
      <c r="GP52" s="110"/>
      <c r="GQ52" s="110">
        <f>データ!BI7</f>
        <v>97.7</v>
      </c>
      <c r="GR52" s="110"/>
      <c r="GS52" s="110"/>
      <c r="GT52" s="110"/>
      <c r="GU52" s="110"/>
      <c r="GV52" s="110"/>
      <c r="GW52" s="110"/>
      <c r="GX52" s="110"/>
      <c r="GY52" s="110"/>
      <c r="GZ52" s="110"/>
      <c r="HA52" s="110"/>
      <c r="HB52" s="110"/>
      <c r="HC52" s="110"/>
      <c r="HD52" s="110"/>
      <c r="HE52" s="110"/>
      <c r="HF52" s="110"/>
      <c r="HG52" s="110"/>
      <c r="HH52" s="110"/>
      <c r="HI52" s="110"/>
      <c r="HJ52" s="110">
        <f>データ!BJ7</f>
        <v>97.7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648</v>
      </c>
      <c r="JD52" s="109"/>
      <c r="JE52" s="109"/>
      <c r="JF52" s="109"/>
      <c r="JG52" s="109"/>
      <c r="JH52" s="109"/>
      <c r="JI52" s="109"/>
      <c r="JJ52" s="109"/>
      <c r="JK52" s="109"/>
      <c r="JL52" s="109"/>
      <c r="JM52" s="109"/>
      <c r="JN52" s="109"/>
      <c r="JO52" s="109"/>
      <c r="JP52" s="109"/>
      <c r="JQ52" s="109"/>
      <c r="JR52" s="109"/>
      <c r="JS52" s="109"/>
      <c r="JT52" s="109"/>
      <c r="JU52" s="109"/>
      <c r="JV52" s="109">
        <f>データ!BR7</f>
        <v>620</v>
      </c>
      <c r="JW52" s="109"/>
      <c r="JX52" s="109"/>
      <c r="JY52" s="109"/>
      <c r="JZ52" s="109"/>
      <c r="KA52" s="109"/>
      <c r="KB52" s="109"/>
      <c r="KC52" s="109"/>
      <c r="KD52" s="109"/>
      <c r="KE52" s="109"/>
      <c r="KF52" s="109"/>
      <c r="KG52" s="109"/>
      <c r="KH52" s="109"/>
      <c r="KI52" s="109"/>
      <c r="KJ52" s="109"/>
      <c r="KK52" s="109"/>
      <c r="KL52" s="109"/>
      <c r="KM52" s="109"/>
      <c r="KN52" s="109"/>
      <c r="KO52" s="109">
        <f>データ!BS7</f>
        <v>618</v>
      </c>
      <c r="KP52" s="109"/>
      <c r="KQ52" s="109"/>
      <c r="KR52" s="109"/>
      <c r="KS52" s="109"/>
      <c r="KT52" s="109"/>
      <c r="KU52" s="109"/>
      <c r="KV52" s="109"/>
      <c r="KW52" s="109"/>
      <c r="KX52" s="109"/>
      <c r="KY52" s="109"/>
      <c r="KZ52" s="109"/>
      <c r="LA52" s="109"/>
      <c r="LB52" s="109"/>
      <c r="LC52" s="109"/>
      <c r="LD52" s="109"/>
      <c r="LE52" s="109"/>
      <c r="LF52" s="109"/>
      <c r="LG52" s="109"/>
      <c r="LH52" s="109">
        <f>データ!BT7</f>
        <v>606</v>
      </c>
      <c r="LI52" s="109"/>
      <c r="LJ52" s="109"/>
      <c r="LK52" s="109"/>
      <c r="LL52" s="109"/>
      <c r="LM52" s="109"/>
      <c r="LN52" s="109"/>
      <c r="LO52" s="109"/>
      <c r="LP52" s="109"/>
      <c r="LQ52" s="109"/>
      <c r="LR52" s="109"/>
      <c r="LS52" s="109"/>
      <c r="LT52" s="109"/>
      <c r="LU52" s="109"/>
      <c r="LV52" s="109"/>
      <c r="LW52" s="109"/>
      <c r="LX52" s="109"/>
      <c r="LY52" s="109"/>
      <c r="LZ52" s="109"/>
      <c r="MA52" s="109">
        <f>データ!BU7</f>
        <v>685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20300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ut0/Oh0BcQolTJ5bIjxBVfHvrCG99t3TyOsKV6X8pWSH+7SpZoTYyw0Hzty2v2ttGLKMpHaVpF624wXNUDiYA==" saltValue="zK7vPERlv1syP+HpozYKX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102</v>
      </c>
      <c r="AO5" s="59" t="s">
        <v>103</v>
      </c>
      <c r="AP5" s="59" t="s">
        <v>104</v>
      </c>
      <c r="AQ5" s="59" t="s">
        <v>105</v>
      </c>
      <c r="AR5" s="59" t="s">
        <v>106</v>
      </c>
      <c r="AS5" s="59" t="s">
        <v>107</v>
      </c>
      <c r="AT5" s="59" t="s">
        <v>108</v>
      </c>
      <c r="AU5" s="59" t="s">
        <v>98</v>
      </c>
      <c r="AV5" s="59" t="s">
        <v>111</v>
      </c>
      <c r="AW5" s="59" t="s">
        <v>110</v>
      </c>
      <c r="AX5" s="59" t="s">
        <v>112</v>
      </c>
      <c r="AY5" s="59" t="s">
        <v>102</v>
      </c>
      <c r="AZ5" s="59" t="s">
        <v>103</v>
      </c>
      <c r="BA5" s="59" t="s">
        <v>104</v>
      </c>
      <c r="BB5" s="59" t="s">
        <v>105</v>
      </c>
      <c r="BC5" s="59" t="s">
        <v>106</v>
      </c>
      <c r="BD5" s="59" t="s">
        <v>107</v>
      </c>
      <c r="BE5" s="59" t="s">
        <v>108</v>
      </c>
      <c r="BF5" s="59" t="s">
        <v>109</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109</v>
      </c>
      <c r="CP5" s="59" t="s">
        <v>99</v>
      </c>
      <c r="CQ5" s="59" t="s">
        <v>100</v>
      </c>
      <c r="CR5" s="59" t="s">
        <v>112</v>
      </c>
      <c r="CS5" s="59" t="s">
        <v>113</v>
      </c>
      <c r="CT5" s="59" t="s">
        <v>103</v>
      </c>
      <c r="CU5" s="59" t="s">
        <v>104</v>
      </c>
      <c r="CV5" s="59" t="s">
        <v>105</v>
      </c>
      <c r="CW5" s="59" t="s">
        <v>106</v>
      </c>
      <c r="CX5" s="59" t="s">
        <v>107</v>
      </c>
      <c r="CY5" s="59" t="s">
        <v>108</v>
      </c>
      <c r="CZ5" s="59" t="s">
        <v>109</v>
      </c>
      <c r="DA5" s="59" t="s">
        <v>99</v>
      </c>
      <c r="DB5" s="59" t="s">
        <v>100</v>
      </c>
      <c r="DC5" s="59" t="s">
        <v>101</v>
      </c>
      <c r="DD5" s="59" t="s">
        <v>113</v>
      </c>
      <c r="DE5" s="59" t="s">
        <v>103</v>
      </c>
      <c r="DF5" s="59" t="s">
        <v>104</v>
      </c>
      <c r="DG5" s="59" t="s">
        <v>105</v>
      </c>
      <c r="DH5" s="59" t="s">
        <v>106</v>
      </c>
      <c r="DI5" s="59" t="s">
        <v>107</v>
      </c>
      <c r="DJ5" s="59" t="s">
        <v>44</v>
      </c>
      <c r="DK5" s="59" t="s">
        <v>109</v>
      </c>
      <c r="DL5" s="59" t="s">
        <v>111</v>
      </c>
      <c r="DM5" s="59" t="s">
        <v>100</v>
      </c>
      <c r="DN5" s="59" t="s">
        <v>101</v>
      </c>
      <c r="DO5" s="59" t="s">
        <v>102</v>
      </c>
      <c r="DP5" s="59" t="s">
        <v>103</v>
      </c>
      <c r="DQ5" s="59" t="s">
        <v>104</v>
      </c>
      <c r="DR5" s="59" t="s">
        <v>105</v>
      </c>
      <c r="DS5" s="59" t="s">
        <v>106</v>
      </c>
      <c r="DT5" s="59" t="s">
        <v>107</v>
      </c>
      <c r="DU5" s="59" t="s">
        <v>108</v>
      </c>
    </row>
    <row r="6" spans="1:125" s="66" customFormat="1" x14ac:dyDescent="0.15">
      <c r="A6" s="49" t="s">
        <v>114</v>
      </c>
      <c r="B6" s="60">
        <f>B8</f>
        <v>2017</v>
      </c>
      <c r="C6" s="60">
        <f t="shared" ref="C6:X6" si="1">C8</f>
        <v>202096</v>
      </c>
      <c r="D6" s="60">
        <f t="shared" si="1"/>
        <v>47</v>
      </c>
      <c r="E6" s="60">
        <f t="shared" si="1"/>
        <v>14</v>
      </c>
      <c r="F6" s="60">
        <f t="shared" si="1"/>
        <v>0</v>
      </c>
      <c r="G6" s="60">
        <f t="shared" si="1"/>
        <v>6</v>
      </c>
      <c r="H6" s="60" t="str">
        <f>SUBSTITUTE(H8,"　","")</f>
        <v>長野県伊那市</v>
      </c>
      <c r="I6" s="60" t="str">
        <f t="shared" si="1"/>
        <v>伊那市竜東駐車場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13</v>
      </c>
      <c r="S6" s="62" t="str">
        <f t="shared" si="1"/>
        <v>商業施設</v>
      </c>
      <c r="T6" s="62" t="str">
        <f t="shared" si="1"/>
        <v>無</v>
      </c>
      <c r="U6" s="63">
        <f t="shared" si="1"/>
        <v>900</v>
      </c>
      <c r="V6" s="63">
        <f t="shared" si="1"/>
        <v>33</v>
      </c>
      <c r="W6" s="63">
        <f t="shared" si="1"/>
        <v>6</v>
      </c>
      <c r="X6" s="62" t="str">
        <f t="shared" si="1"/>
        <v>利用料金制</v>
      </c>
      <c r="Y6" s="64">
        <f>IF(Y8="-",NA(),Y8)</f>
        <v>4139.1000000000004</v>
      </c>
      <c r="Z6" s="64">
        <f t="shared" ref="Z6:AH6" si="2">IF(Z8="-",NA(),Z8)</f>
        <v>3747.1</v>
      </c>
      <c r="AA6" s="64">
        <f t="shared" si="2"/>
        <v>5250</v>
      </c>
      <c r="AB6" s="64">
        <f t="shared" si="2"/>
        <v>4428.6000000000004</v>
      </c>
      <c r="AC6" s="64">
        <f t="shared" si="2"/>
        <v>4306.3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98.5</v>
      </c>
      <c r="BG6" s="64">
        <f t="shared" ref="BG6:BO6" si="5">IF(BG8="-",NA(),BG8)</f>
        <v>97.3</v>
      </c>
      <c r="BH6" s="64">
        <f t="shared" si="5"/>
        <v>98.1</v>
      </c>
      <c r="BI6" s="64">
        <f t="shared" si="5"/>
        <v>97.7</v>
      </c>
      <c r="BJ6" s="64">
        <f t="shared" si="5"/>
        <v>97.7</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648</v>
      </c>
      <c r="BR6" s="65">
        <f t="shared" ref="BR6:BZ6" si="6">IF(BR8="-",NA(),BR8)</f>
        <v>620</v>
      </c>
      <c r="BS6" s="65">
        <f t="shared" si="6"/>
        <v>618</v>
      </c>
      <c r="BT6" s="65">
        <f t="shared" si="6"/>
        <v>606</v>
      </c>
      <c r="BU6" s="65">
        <f t="shared" si="6"/>
        <v>685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20300</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100</v>
      </c>
      <c r="DL6" s="64">
        <f t="shared" ref="DL6:DT6" si="9">IF(DL8="-",NA(),DL8)</f>
        <v>90.9</v>
      </c>
      <c r="DM6" s="64">
        <f t="shared" si="9"/>
        <v>93.9</v>
      </c>
      <c r="DN6" s="64">
        <f t="shared" si="9"/>
        <v>90.9</v>
      </c>
      <c r="DO6" s="64">
        <f t="shared" si="9"/>
        <v>93.9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202096</v>
      </c>
      <c r="D7" s="60">
        <f t="shared" si="10"/>
        <v>47</v>
      </c>
      <c r="E7" s="60">
        <f t="shared" si="10"/>
        <v>14</v>
      </c>
      <c r="F7" s="60">
        <f t="shared" si="10"/>
        <v>0</v>
      </c>
      <c r="G7" s="60">
        <f t="shared" si="10"/>
        <v>6</v>
      </c>
      <c r="H7" s="60" t="str">
        <f t="shared" si="10"/>
        <v>長野県　伊那市</v>
      </c>
      <c r="I7" s="60" t="str">
        <f t="shared" si="10"/>
        <v>伊那市竜東駐車場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13</v>
      </c>
      <c r="S7" s="62" t="str">
        <f t="shared" si="10"/>
        <v>商業施設</v>
      </c>
      <c r="T7" s="62" t="str">
        <f t="shared" si="10"/>
        <v>無</v>
      </c>
      <c r="U7" s="63">
        <f t="shared" si="10"/>
        <v>900</v>
      </c>
      <c r="V7" s="63">
        <f t="shared" si="10"/>
        <v>33</v>
      </c>
      <c r="W7" s="63">
        <f t="shared" si="10"/>
        <v>6</v>
      </c>
      <c r="X7" s="62" t="str">
        <f t="shared" si="10"/>
        <v>利用料金制</v>
      </c>
      <c r="Y7" s="64">
        <f>Y8</f>
        <v>4139.1000000000004</v>
      </c>
      <c r="Z7" s="64">
        <f t="shared" ref="Z7:AH7" si="11">Z8</f>
        <v>3747.1</v>
      </c>
      <c r="AA7" s="64">
        <f t="shared" si="11"/>
        <v>5250</v>
      </c>
      <c r="AB7" s="64">
        <f t="shared" si="11"/>
        <v>4428.6000000000004</v>
      </c>
      <c r="AC7" s="64">
        <f t="shared" si="11"/>
        <v>4306.3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98.5</v>
      </c>
      <c r="BG7" s="64">
        <f t="shared" ref="BG7:BO7" si="14">BG8</f>
        <v>97.3</v>
      </c>
      <c r="BH7" s="64">
        <f t="shared" si="14"/>
        <v>98.1</v>
      </c>
      <c r="BI7" s="64">
        <f t="shared" si="14"/>
        <v>97.7</v>
      </c>
      <c r="BJ7" s="64">
        <f t="shared" si="14"/>
        <v>97.7</v>
      </c>
      <c r="BK7" s="64">
        <f t="shared" si="14"/>
        <v>37.6</v>
      </c>
      <c r="BL7" s="64">
        <f t="shared" si="14"/>
        <v>40.700000000000003</v>
      </c>
      <c r="BM7" s="64">
        <f t="shared" si="14"/>
        <v>38.200000000000003</v>
      </c>
      <c r="BN7" s="64">
        <f t="shared" si="14"/>
        <v>34.6</v>
      </c>
      <c r="BO7" s="64">
        <f t="shared" si="14"/>
        <v>37.6</v>
      </c>
      <c r="BP7" s="61"/>
      <c r="BQ7" s="65">
        <f>BQ8</f>
        <v>648</v>
      </c>
      <c r="BR7" s="65">
        <f t="shared" ref="BR7:BZ7" si="15">BR8</f>
        <v>620</v>
      </c>
      <c r="BS7" s="65">
        <f t="shared" si="15"/>
        <v>618</v>
      </c>
      <c r="BT7" s="65">
        <f t="shared" si="15"/>
        <v>606</v>
      </c>
      <c r="BU7" s="65">
        <f t="shared" si="15"/>
        <v>685</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115</v>
      </c>
      <c r="CL7" s="61"/>
      <c r="CM7" s="63">
        <f>CM8</f>
        <v>20300</v>
      </c>
      <c r="CN7" s="63">
        <f>CN8</f>
        <v>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100</v>
      </c>
      <c r="DL7" s="64">
        <f t="shared" ref="DL7:DT7" si="17">DL8</f>
        <v>90.9</v>
      </c>
      <c r="DM7" s="64">
        <f t="shared" si="17"/>
        <v>93.9</v>
      </c>
      <c r="DN7" s="64">
        <f t="shared" si="17"/>
        <v>90.9</v>
      </c>
      <c r="DO7" s="64">
        <f t="shared" si="17"/>
        <v>93.9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202096</v>
      </c>
      <c r="D8" s="67">
        <v>47</v>
      </c>
      <c r="E8" s="67">
        <v>14</v>
      </c>
      <c r="F8" s="67">
        <v>0</v>
      </c>
      <c r="G8" s="67">
        <v>6</v>
      </c>
      <c r="H8" s="67" t="s">
        <v>118</v>
      </c>
      <c r="I8" s="67" t="s">
        <v>119</v>
      </c>
      <c r="J8" s="67" t="s">
        <v>120</v>
      </c>
      <c r="K8" s="67" t="s">
        <v>121</v>
      </c>
      <c r="L8" s="67" t="s">
        <v>122</v>
      </c>
      <c r="M8" s="67" t="s">
        <v>123</v>
      </c>
      <c r="N8" s="67" t="s">
        <v>124</v>
      </c>
      <c r="O8" s="68" t="s">
        <v>125</v>
      </c>
      <c r="P8" s="69" t="s">
        <v>126</v>
      </c>
      <c r="Q8" s="69" t="s">
        <v>127</v>
      </c>
      <c r="R8" s="70">
        <v>13</v>
      </c>
      <c r="S8" s="69" t="s">
        <v>128</v>
      </c>
      <c r="T8" s="69" t="s">
        <v>129</v>
      </c>
      <c r="U8" s="70">
        <v>900</v>
      </c>
      <c r="V8" s="70">
        <v>33</v>
      </c>
      <c r="W8" s="70">
        <v>6</v>
      </c>
      <c r="X8" s="69" t="s">
        <v>130</v>
      </c>
      <c r="Y8" s="71">
        <v>4139.1000000000004</v>
      </c>
      <c r="Z8" s="71">
        <v>3747.1</v>
      </c>
      <c r="AA8" s="71">
        <v>5250</v>
      </c>
      <c r="AB8" s="71">
        <v>4428.6000000000004</v>
      </c>
      <c r="AC8" s="71">
        <v>4306.3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98.5</v>
      </c>
      <c r="BG8" s="71">
        <v>97.3</v>
      </c>
      <c r="BH8" s="71">
        <v>98.1</v>
      </c>
      <c r="BI8" s="71">
        <v>97.7</v>
      </c>
      <c r="BJ8" s="71">
        <v>97.7</v>
      </c>
      <c r="BK8" s="71">
        <v>37.6</v>
      </c>
      <c r="BL8" s="71">
        <v>40.700000000000003</v>
      </c>
      <c r="BM8" s="71">
        <v>38.200000000000003</v>
      </c>
      <c r="BN8" s="71">
        <v>34.6</v>
      </c>
      <c r="BO8" s="71">
        <v>37.6</v>
      </c>
      <c r="BP8" s="68">
        <v>26.4</v>
      </c>
      <c r="BQ8" s="72">
        <v>648</v>
      </c>
      <c r="BR8" s="72">
        <v>620</v>
      </c>
      <c r="BS8" s="72">
        <v>618</v>
      </c>
      <c r="BT8" s="73">
        <v>606</v>
      </c>
      <c r="BU8" s="73">
        <v>685</v>
      </c>
      <c r="BV8" s="72">
        <v>6777</v>
      </c>
      <c r="BW8" s="72">
        <v>7496</v>
      </c>
      <c r="BX8" s="72">
        <v>6967</v>
      </c>
      <c r="BY8" s="72">
        <v>7138</v>
      </c>
      <c r="BZ8" s="72">
        <v>8131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20300</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84.4</v>
      </c>
      <c r="DF8" s="71">
        <v>78.400000000000006</v>
      </c>
      <c r="DG8" s="71">
        <v>70.5</v>
      </c>
      <c r="DH8" s="71">
        <v>59.2</v>
      </c>
      <c r="DI8" s="71">
        <v>62.4</v>
      </c>
      <c r="DJ8" s="68">
        <v>120.3</v>
      </c>
      <c r="DK8" s="71">
        <v>100</v>
      </c>
      <c r="DL8" s="71">
        <v>90.9</v>
      </c>
      <c r="DM8" s="71">
        <v>93.9</v>
      </c>
      <c r="DN8" s="71">
        <v>90.9</v>
      </c>
      <c r="DO8" s="71">
        <v>93.9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2019-02-07T02:56:49Z</cp:lastPrinted>
  <dcterms:created xsi:type="dcterms:W3CDTF">2018-12-07T10:30:02Z</dcterms:created>
  <dcterms:modified xsi:type="dcterms:W3CDTF">2019-02-20T13:11:00Z</dcterms:modified>
  <cp:category/>
</cp:coreProperties>
</file>