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Tin7bbqtwkwhrRw8CvZshltG7c9C1kgAc1MkkVZLuD872DYLOYyWk3zu+sID2xbC2yQDeOTU1yPrd5uHUDaWw==" workbookSaltValue="A7QcOquAJMNeifa8E/CEsw==" workbookSpinCount="100000" lockStructure="1"/>
  <bookViews>
    <workbookView xWindow="0" yWindow="0" windowWidth="19500" windowHeight="891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BZ76" i="4"/>
  <c r="IT76" i="4"/>
  <c r="CS51" i="4"/>
  <c r="CS30" i="4"/>
  <c r="MA51" i="4"/>
  <c r="C11" i="5"/>
  <c r="D11" i="5"/>
  <c r="E11" i="5"/>
  <c r="B11" i="5"/>
  <c r="BK76" i="4" l="1"/>
  <c r="LH51" i="4"/>
  <c r="BZ51" i="4"/>
  <c r="GQ30" i="4"/>
  <c r="LT76" i="4"/>
  <c r="GQ51" i="4"/>
  <c r="LH30" i="4"/>
  <c r="IE76" i="4"/>
  <c r="BZ30" i="4"/>
  <c r="FX30" i="4"/>
  <c r="BG30" i="4"/>
  <c r="FX51" i="4"/>
  <c r="AV76" i="4"/>
  <c r="KO51" i="4"/>
  <c r="LE76" i="4"/>
  <c r="KO30" i="4"/>
  <c r="HP76" i="4"/>
  <c r="BG51" i="4"/>
  <c r="HA76" i="4"/>
  <c r="AN51" i="4"/>
  <c r="FE30" i="4"/>
  <c r="AN30" i="4"/>
  <c r="KP76" i="4"/>
  <c r="FE51" i="4"/>
  <c r="JV30" i="4"/>
  <c r="AG76" i="4"/>
  <c r="JV51" i="4"/>
  <c r="JC51" i="4"/>
  <c r="KA76" i="4"/>
  <c r="EL51" i="4"/>
  <c r="JC30" i="4"/>
  <c r="GL76" i="4"/>
  <c r="U51" i="4"/>
  <c r="EL30" i="4"/>
  <c r="U30" i="4"/>
  <c r="R76"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<sst xmlns="http://schemas.openxmlformats.org/spreadsheetml/2006/main" count="287" uniqueCount="147">
  <si>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</si>
  <si>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</si>
  <si>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</si>
  <si>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</si>
  <si>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</si>
  <si>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</si>
  <si>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</si>
  <si>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</si>
  <si>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</si>
  <si>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</si>
  <si>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</si>
  <si>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</si>
  <si>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</si>
  <si>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</si>
  <si>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</si>
  <si>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</si>
  <si>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</si>
  <si>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</si>
  <si>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</si>
  <si>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</si>
  <si>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</si>
  <si>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</si>
  <si>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</si>
  <si>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</si>
  <si>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</si>
  <si>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</si>
  <si>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</si>
  <si>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</si>
  <si>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</si>
  <si>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</si>
  <si>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</si>
  <si>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</si>
  <si>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</si>
  <si>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</si>
  <si>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</si>
  <si>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</si>
  <si>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</si>
  <si>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</si>
  <si>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</si>
  <si>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</si>
  <si>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</si>
  <si>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</si>
  <si>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</si>
  <si>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</si>
  <si>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</si>
  <si>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</si>
  <si>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</si>
  <si>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</si>
  <si>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</si>
  <si>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</si>
  <si>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</si>
  <si>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</si>
  <si>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</si>
  <si>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</si>
  <si>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</si>
  <si>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</si>
  <si>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</si>
  <si>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</si>
  <si>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</si>
  <si>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</si>
  <si>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</si>
  <si>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</si>
  <si>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</si>
  <si>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</si>
  <si>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</si>
  <si>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</si>
  <si>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</si>
  <si>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</si>
  <si>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</si>
  <si>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</si>
  <si>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</si>
  <si>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</si>
  <si>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</si>
  <si>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</si>
  <si>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</si>
  <si>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</si>
  <si>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</si>
  <si>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</si>
  <si>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</si>
  <si>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</si>
  <si>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</si>
  <si>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</si>
  <si>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</si>
  <si>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</si>
  <si>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</si>
  <si>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</si>
  <si>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</si>
  <si>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</si>
  <si>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</si>
  <si>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</si>
  <si>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</si>
  <si>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</si>
  <si>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</si>
  <si>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</si>
  <si>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</si>
  <si>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</si>
  <si>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</si>
  <si>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</si>
  <si>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</si>
  <si>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</si>
  <si>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</si>
  <si>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</si>
  <si>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</si>
  <si>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</si>
  <si>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</si>
  <si>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</si>
  <si>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</si>
  <si>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</si>
  <si>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</si>
  <si>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</si>
  <si>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</si>
  <si>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</si>
  <si>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</si>
  <si>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</si>
  <si>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</si>
  <si>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</si>
  <si>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</si>
  <si>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</si>
  <si>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</si>
  <si>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</si>
  <si>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</si>
  <si>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</si>
  <si>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</si>
  <si>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</si>
  <si>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</si>
  <si>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伊那市</t>
  </si>
  <si>
    <t>伊那市中央第２駐車場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</si>
  <si>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</si>
  <si>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</si>
  <si>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</si>
  <si>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</si>
  <si>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</si>
  <si>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</si>
  <si>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</si>
  <si>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</si>
  <si>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</si>
  <si>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</si>
  <si>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</si>
  <si>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</si>
  <si>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</si>
  <si>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</si>
  <si>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</si>
  <si>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</si>
  <si>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定期駐車場
商業地域にある定期駐車場でほぼ満車状態で推移している。Ｈ２６年度に舗装修繕を行った以外大きな支出もなく他会計からの繰入金はない。</t>
    <rPh sb="0" eb="2">
      <t>テイキ</t>
    </rPh>
    <rPh sb="2" eb="5">
      <t>チュウシャジョウ</t>
    </rPh>
    <rPh sb="6" eb="8">
      <t>ショウギョウ</t>
    </rPh>
    <rPh sb="8" eb="10">
      <t>チイキ</t>
    </rPh>
    <rPh sb="13" eb="15">
      <t>テイキ</t>
    </rPh>
    <rPh sb="15" eb="18">
      <t>チュウシャジョウ</t>
    </rPh>
    <rPh sb="21" eb="23">
      <t>マンシャ</t>
    </rPh>
    <rPh sb="23" eb="25">
      <t>ジョウタイ</t>
    </rPh>
    <rPh sb="26" eb="28">
      <t>スイイ</t>
    </rPh>
    <rPh sb="36" eb="38">
      <t>ネンド</t>
    </rPh>
    <rPh sb="39" eb="41">
      <t>ホソウ</t>
    </rPh>
    <rPh sb="41" eb="43">
      <t>シュウゼン</t>
    </rPh>
    <rPh sb="44" eb="45">
      <t>オコナ</t>
    </rPh>
    <rPh sb="47" eb="49">
      <t>イガイ</t>
    </rPh>
    <rPh sb="49" eb="50">
      <t>オオ</t>
    </rPh>
    <rPh sb="52" eb="54">
      <t>シシュツ</t>
    </rPh>
    <rPh sb="57" eb="58">
      <t>タ</t>
    </rPh>
    <rPh sb="58" eb="60">
      <t>カイケイ</t>
    </rPh>
    <rPh sb="63" eb="65">
      <t>クリイレ</t>
    </rPh>
    <rPh sb="65" eb="66">
      <t>キン</t>
    </rPh>
    <phoneticPr fontId="5"/>
  </si>
  <si>
    <t>稼働率は類似施設平均を下回っている。定期駐車場として現在１４区画契約中
（Ｈ３０．５月より１区画増）</t>
    <rPh sb="0" eb="2">
      <t>カドウ</t>
    </rPh>
    <rPh sb="2" eb="3">
      <t>リツ</t>
    </rPh>
    <rPh sb="4" eb="6">
      <t>ルイジ</t>
    </rPh>
    <rPh sb="6" eb="8">
      <t>シセツ</t>
    </rPh>
    <rPh sb="8" eb="10">
      <t>ヘイキン</t>
    </rPh>
    <rPh sb="11" eb="13">
      <t>シタマワ</t>
    </rPh>
    <rPh sb="18" eb="20">
      <t>テイキ</t>
    </rPh>
    <rPh sb="20" eb="23">
      <t>チュウシャジョウ</t>
    </rPh>
    <rPh sb="26" eb="28">
      <t>ゲンザイ</t>
    </rPh>
    <rPh sb="30" eb="32">
      <t>クカク</t>
    </rPh>
    <rPh sb="32" eb="35">
      <t>ケイヤクチュウ</t>
    </rPh>
    <rPh sb="42" eb="43">
      <t>ガツ</t>
    </rPh>
    <rPh sb="46" eb="48">
      <t>クカク</t>
    </rPh>
    <rPh sb="48" eb="49">
      <t>ゾウ</t>
    </rPh>
    <phoneticPr fontId="5"/>
  </si>
  <si>
    <t>当駐車場は、定期駐車場で出入り口をゲート等により管理をしておらず付帯する設備は特にない。</t>
    <rPh sb="0" eb="1">
      <t>トウ</t>
    </rPh>
    <rPh sb="1" eb="4">
      <t>チュウシャジョウ</t>
    </rPh>
    <rPh sb="6" eb="8">
      <t>テイキ</t>
    </rPh>
    <rPh sb="8" eb="11">
      <t>チュウシャジョウ</t>
    </rPh>
    <rPh sb="12" eb="14">
      <t>デイ</t>
    </rPh>
    <rPh sb="15" eb="16">
      <t>グチ</t>
    </rPh>
    <rPh sb="20" eb="21">
      <t>トウ</t>
    </rPh>
    <rPh sb="24" eb="26">
      <t>カンリ</t>
    </rPh>
    <rPh sb="32" eb="34">
      <t>フタイ</t>
    </rPh>
    <rPh sb="36" eb="38">
      <t>セツビ</t>
    </rPh>
    <rPh sb="39" eb="40">
      <t>トク</t>
    </rPh>
    <phoneticPr fontId="5"/>
  </si>
  <si>
    <t>当駐車場は、定期駐車場であるため稼働率は低いが、定期契約はほぼ満車で推移しており収支は平均値を超えている。出入り口をゲート等により管理をしておらず付帯する設備は特にない。このため当面設備投資を行う予定はなく、舗装面の劣化状況、外構設備の状況を見ながら補修を行い引き続き定期駐車場として管理を行っていく。</t>
    <rPh sb="0" eb="1">
      <t>トウ</t>
    </rPh>
    <rPh sb="1" eb="4">
      <t>チュウシャジョウ</t>
    </rPh>
    <rPh sb="6" eb="8">
      <t>テイキ</t>
    </rPh>
    <rPh sb="8" eb="11">
      <t>チュウシャジョウ</t>
    </rPh>
    <rPh sb="16" eb="18">
      <t>カドウ</t>
    </rPh>
    <rPh sb="18" eb="19">
      <t>リツ</t>
    </rPh>
    <rPh sb="20" eb="21">
      <t>ヒク</t>
    </rPh>
    <rPh sb="24" eb="26">
      <t>テイキ</t>
    </rPh>
    <rPh sb="26" eb="28">
      <t>ケイヤク</t>
    </rPh>
    <rPh sb="31" eb="33">
      <t>マンシャ</t>
    </rPh>
    <rPh sb="34" eb="36">
      <t>スイイ</t>
    </rPh>
    <rPh sb="40" eb="42">
      <t>シュウシ</t>
    </rPh>
    <rPh sb="43" eb="46">
      <t>ヘイキンチ</t>
    </rPh>
    <rPh sb="47" eb="48">
      <t>コ</t>
    </rPh>
    <rPh sb="53" eb="55">
      <t>デイ</t>
    </rPh>
    <rPh sb="56" eb="57">
      <t>グチ</t>
    </rPh>
    <rPh sb="61" eb="62">
      <t>トウ</t>
    </rPh>
    <rPh sb="65" eb="67">
      <t>カンリ</t>
    </rPh>
    <rPh sb="73" eb="75">
      <t>フタイ</t>
    </rPh>
    <rPh sb="77" eb="79">
      <t>セツビ</t>
    </rPh>
    <rPh sb="80" eb="81">
      <t>トク</t>
    </rPh>
    <rPh sb="89" eb="91">
      <t>トウメン</t>
    </rPh>
    <rPh sb="91" eb="93">
      <t>セツビ</t>
    </rPh>
    <rPh sb="93" eb="95">
      <t>トウシ</t>
    </rPh>
    <rPh sb="96" eb="97">
      <t>オコナ</t>
    </rPh>
    <rPh sb="98" eb="100">
      <t>ヨテイ</t>
    </rPh>
    <rPh sb="104" eb="106">
      <t>ホソウ</t>
    </rPh>
    <rPh sb="106" eb="107">
      <t>メン</t>
    </rPh>
    <rPh sb="108" eb="110">
      <t>レッカ</t>
    </rPh>
    <rPh sb="110" eb="112">
      <t>ジョウキョウ</t>
    </rPh>
    <rPh sb="113" eb="115">
      <t>ガイコウ</t>
    </rPh>
    <rPh sb="115" eb="117">
      <t>セツビ</t>
    </rPh>
    <rPh sb="118" eb="120">
      <t>ジョウキョウ</t>
    </rPh>
    <rPh sb="121" eb="122">
      <t>ミ</t>
    </rPh>
    <rPh sb="125" eb="127">
      <t>ホシュウ</t>
    </rPh>
    <rPh sb="128" eb="129">
      <t>オコナ</t>
    </rPh>
    <rPh sb="130" eb="131">
      <t>ヒ</t>
    </rPh>
    <rPh sb="132" eb="133">
      <t>ツヅ</t>
    </rPh>
    <rPh sb="134" eb="136">
      <t>テイキ</t>
    </rPh>
    <rPh sb="136" eb="139">
      <t>チュウシャジョウ</t>
    </rPh>
    <rPh sb="142" eb="144">
      <t>カンリ</t>
    </rPh>
    <rPh sb="145" eb="1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</si>
</sst>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4163</c:v>
                </c:pt>
                <c:pt idx="1">
                  <c:v>508</c:v>
                </c:pt>
                <c:pt idx="2">
                  <c:v>5400</c:v>
                </c:pt>
                <c:pt idx="3">
                  <c:v>4190</c:v>
                </c:pt>
                <c:pt idx="4">
                  <c:v>4200</c:v>
                </c:pt>
              </c:numCache>
            </c:numRef>
          </c:val>
          <c:extLst xmlns:c16r2="http://schemas.microsoft.com/office/drawing/2015/06/chart">
            <c:ext xmlns:c16="http://schemas.microsoft.com/office/drawing/2014/chart" uri="{C3380CC4-5D6E-409C-BE32-E72D297353CC}">
              <c16:uniqueId val="{00000000-445D-49B2-8DE7-1F5CFEEDFE24}"/>
            </c:ext>
          </c:extLst>
        </c:ser>
        <c:dLbls>
          <c:showLegendKey val="0"/>
          <c:showVal val="0"/>
          <c:showCatName val="0"/>
          <c:showSerName val="0"/>
          <c:showPercent val="0"/>
          <c:showBubbleSize val="0"/>
        </c:dLbls>
        <c:gapWidth val="150"/>
        <c:axId val="85666048"/>
        <c:axId val="8567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445D-49B2-8DE7-1F5CFEEDFE24}"/>
            </c:ext>
          </c:extLst>
        </c:ser>
        <c:dLbls>
          <c:showLegendKey val="0"/>
          <c:showVal val="0"/>
          <c:showCatName val="0"/>
          <c:showSerName val="0"/>
          <c:showPercent val="0"/>
          <c:showBubbleSize val="0"/>
        </c:dLbls>
        <c:marker val="1"/>
        <c:smooth val="0"/>
        <c:axId val="85666048"/>
        <c:axId val="85672320"/>
      </c:lineChart>
      <c:dateAx>
        <c:axId val="85666048"/>
        <c:scaling>
          <c:orientation val="minMax"/>
        </c:scaling>
        <c:delete val="1"/>
        <c:axPos val="b"/>
        <c:numFmt formatCode="ge" sourceLinked="1"/>
        <c:majorTickMark val="none"/>
        <c:minorTickMark val="none"/>
        <c:tickLblPos val="none"/>
        <c:crossAx val="85672320"/>
        <c:crosses val="autoZero"/>
        <c:auto val="1"/>
        <c:lblOffset val="100"/>
        <c:baseTimeUnit val="years"/>
      </c:dateAx>
      <c:valAx>
        <c:axId val="8567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66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5E-43FE-A027-1348DE4430D3}"/>
            </c:ext>
          </c:extLst>
        </c:ser>
        <c:dLbls>
          <c:showLegendKey val="0"/>
          <c:showVal val="0"/>
          <c:showCatName val="0"/>
          <c:showSerName val="0"/>
          <c:showPercent val="0"/>
          <c:showBubbleSize val="0"/>
        </c:dLbls>
        <c:gapWidth val="150"/>
        <c:axId val="86722048"/>
        <c:axId val="867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35E-43FE-A027-1348DE4430D3}"/>
            </c:ext>
          </c:extLst>
        </c:ser>
        <c:dLbls>
          <c:showLegendKey val="0"/>
          <c:showVal val="0"/>
          <c:showCatName val="0"/>
          <c:showSerName val="0"/>
          <c:showPercent val="0"/>
          <c:showBubbleSize val="0"/>
        </c:dLbls>
        <c:marker val="1"/>
        <c:smooth val="0"/>
        <c:axId val="86722048"/>
        <c:axId val="86723968"/>
      </c:lineChart>
      <c:dateAx>
        <c:axId val="86722048"/>
        <c:scaling>
          <c:orientation val="minMax"/>
        </c:scaling>
        <c:delete val="1"/>
        <c:axPos val="b"/>
        <c:numFmt formatCode="ge" sourceLinked="1"/>
        <c:majorTickMark val="none"/>
        <c:minorTickMark val="none"/>
        <c:tickLblPos val="none"/>
        <c:crossAx val="86723968"/>
        <c:crosses val="autoZero"/>
        <c:auto val="1"/>
        <c:lblOffset val="100"/>
        <c:baseTimeUnit val="years"/>
      </c:dateAx>
      <c:valAx>
        <c:axId val="8672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2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4A9-42FE-86AD-4F59606CCB8F}"/>
            </c:ext>
          </c:extLst>
        </c:ser>
        <c:dLbls>
          <c:showLegendKey val="0"/>
          <c:showVal val="0"/>
          <c:showCatName val="0"/>
          <c:showSerName val="0"/>
          <c:showPercent val="0"/>
          <c:showBubbleSize val="0"/>
        </c:dLbls>
        <c:gapWidth val="150"/>
        <c:axId val="86766720"/>
        <c:axId val="867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4A9-42FE-86AD-4F59606CCB8F}"/>
            </c:ext>
          </c:extLst>
        </c:ser>
        <c:dLbls>
          <c:showLegendKey val="0"/>
          <c:showVal val="0"/>
          <c:showCatName val="0"/>
          <c:showSerName val="0"/>
          <c:showPercent val="0"/>
          <c:showBubbleSize val="0"/>
        </c:dLbls>
        <c:marker val="1"/>
        <c:smooth val="0"/>
        <c:axId val="86766720"/>
        <c:axId val="86768640"/>
      </c:lineChart>
      <c:dateAx>
        <c:axId val="86766720"/>
        <c:scaling>
          <c:orientation val="minMax"/>
        </c:scaling>
        <c:delete val="1"/>
        <c:axPos val="b"/>
        <c:numFmt formatCode="ge" sourceLinked="1"/>
        <c:majorTickMark val="none"/>
        <c:minorTickMark val="none"/>
        <c:tickLblPos val="none"/>
        <c:crossAx val="86768640"/>
        <c:crosses val="autoZero"/>
        <c:auto val="1"/>
        <c:lblOffset val="100"/>
        <c:baseTimeUnit val="years"/>
      </c:dateAx>
      <c:valAx>
        <c:axId val="8676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6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66A-4107-A3BA-9269ED0E218F}"/>
            </c:ext>
          </c:extLst>
        </c:ser>
        <c:dLbls>
          <c:showLegendKey val="0"/>
          <c:showVal val="0"/>
          <c:showCatName val="0"/>
          <c:showSerName val="0"/>
          <c:showPercent val="0"/>
          <c:showBubbleSize val="0"/>
        </c:dLbls>
        <c:gapWidth val="150"/>
        <c:axId val="86815488"/>
        <c:axId val="868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66A-4107-A3BA-9269ED0E218F}"/>
            </c:ext>
          </c:extLst>
        </c:ser>
        <c:dLbls>
          <c:showLegendKey val="0"/>
          <c:showVal val="0"/>
          <c:showCatName val="0"/>
          <c:showSerName val="0"/>
          <c:showPercent val="0"/>
          <c:showBubbleSize val="0"/>
        </c:dLbls>
        <c:marker val="1"/>
        <c:smooth val="0"/>
        <c:axId val="86815488"/>
        <c:axId val="86817408"/>
      </c:lineChart>
      <c:dateAx>
        <c:axId val="86815488"/>
        <c:scaling>
          <c:orientation val="minMax"/>
        </c:scaling>
        <c:delete val="1"/>
        <c:axPos val="b"/>
        <c:numFmt formatCode="ge" sourceLinked="1"/>
        <c:majorTickMark val="none"/>
        <c:minorTickMark val="none"/>
        <c:tickLblPos val="none"/>
        <c:crossAx val="86817408"/>
        <c:crosses val="autoZero"/>
        <c:auto val="1"/>
        <c:lblOffset val="100"/>
        <c:baseTimeUnit val="years"/>
      </c:dateAx>
      <c:valAx>
        <c:axId val="8681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FA-4AE7-BA76-49657EEF55E9}"/>
            </c:ext>
          </c:extLst>
        </c:ser>
        <c:dLbls>
          <c:showLegendKey val="0"/>
          <c:showVal val="0"/>
          <c:showCatName val="0"/>
          <c:showSerName val="0"/>
          <c:showPercent val="0"/>
          <c:showBubbleSize val="0"/>
        </c:dLbls>
        <c:gapWidth val="150"/>
        <c:axId val="87953792"/>
        <c:axId val="8795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C3FA-4AE7-BA76-49657EEF55E9}"/>
            </c:ext>
          </c:extLst>
        </c:ser>
        <c:dLbls>
          <c:showLegendKey val="0"/>
          <c:showVal val="0"/>
          <c:showCatName val="0"/>
          <c:showSerName val="0"/>
          <c:showPercent val="0"/>
          <c:showBubbleSize val="0"/>
        </c:dLbls>
        <c:marker val="1"/>
        <c:smooth val="0"/>
        <c:axId val="87953792"/>
        <c:axId val="87955712"/>
      </c:lineChart>
      <c:dateAx>
        <c:axId val="87953792"/>
        <c:scaling>
          <c:orientation val="minMax"/>
        </c:scaling>
        <c:delete val="1"/>
        <c:axPos val="b"/>
        <c:numFmt formatCode="ge" sourceLinked="1"/>
        <c:majorTickMark val="none"/>
        <c:minorTickMark val="none"/>
        <c:tickLblPos val="none"/>
        <c:crossAx val="87955712"/>
        <c:crosses val="autoZero"/>
        <c:auto val="1"/>
        <c:lblOffset val="100"/>
        <c:baseTimeUnit val="years"/>
      </c:dateAx>
      <c:valAx>
        <c:axId val="8795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5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D9-416C-BFB4-D8B4FD7EEC2B}"/>
            </c:ext>
          </c:extLst>
        </c:ser>
        <c:dLbls>
          <c:showLegendKey val="0"/>
          <c:showVal val="0"/>
          <c:showCatName val="0"/>
          <c:showSerName val="0"/>
          <c:showPercent val="0"/>
          <c:showBubbleSize val="0"/>
        </c:dLbls>
        <c:gapWidth val="150"/>
        <c:axId val="86835200"/>
        <c:axId val="868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BD9-416C-BFB4-D8B4FD7EEC2B}"/>
            </c:ext>
          </c:extLst>
        </c:ser>
        <c:dLbls>
          <c:showLegendKey val="0"/>
          <c:showVal val="0"/>
          <c:showCatName val="0"/>
          <c:showSerName val="0"/>
          <c:showPercent val="0"/>
          <c:showBubbleSize val="0"/>
        </c:dLbls>
        <c:marker val="1"/>
        <c:smooth val="0"/>
        <c:axId val="86835200"/>
        <c:axId val="86837120"/>
      </c:lineChart>
      <c:dateAx>
        <c:axId val="86835200"/>
        <c:scaling>
          <c:orientation val="minMax"/>
        </c:scaling>
        <c:delete val="1"/>
        <c:axPos val="b"/>
        <c:numFmt formatCode="ge" sourceLinked="1"/>
        <c:majorTickMark val="none"/>
        <c:minorTickMark val="none"/>
        <c:tickLblPos val="none"/>
        <c:crossAx val="86837120"/>
        <c:crosses val="autoZero"/>
        <c:auto val="1"/>
        <c:lblOffset val="100"/>
        <c:baseTimeUnit val="years"/>
      </c:dateAx>
      <c:valAx>
        <c:axId val="8683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83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C72-43C3-92B2-25261BCB5326}"/>
            </c:ext>
          </c:extLst>
        </c:ser>
        <c:dLbls>
          <c:showLegendKey val="0"/>
          <c:showVal val="0"/>
          <c:showCatName val="0"/>
          <c:showSerName val="0"/>
          <c:showPercent val="0"/>
          <c:showBubbleSize val="0"/>
        </c:dLbls>
        <c:gapWidth val="150"/>
        <c:axId val="86871424"/>
        <c:axId val="868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1C72-43C3-92B2-25261BCB5326}"/>
            </c:ext>
          </c:extLst>
        </c:ser>
        <c:dLbls>
          <c:showLegendKey val="0"/>
          <c:showVal val="0"/>
          <c:showCatName val="0"/>
          <c:showSerName val="0"/>
          <c:showPercent val="0"/>
          <c:showBubbleSize val="0"/>
        </c:dLbls>
        <c:marker val="1"/>
        <c:smooth val="0"/>
        <c:axId val="86871424"/>
        <c:axId val="86889984"/>
      </c:lineChart>
      <c:dateAx>
        <c:axId val="86871424"/>
        <c:scaling>
          <c:orientation val="minMax"/>
        </c:scaling>
        <c:delete val="1"/>
        <c:axPos val="b"/>
        <c:numFmt formatCode="ge" sourceLinked="1"/>
        <c:majorTickMark val="none"/>
        <c:minorTickMark val="none"/>
        <c:tickLblPos val="none"/>
        <c:crossAx val="86889984"/>
        <c:crosses val="autoZero"/>
        <c:auto val="1"/>
        <c:lblOffset val="100"/>
        <c:baseTimeUnit val="years"/>
      </c:dateAx>
      <c:valAx>
        <c:axId val="8688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7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98.4</c:v>
                </c:pt>
                <c:pt idx="1">
                  <c:v>80.3</c:v>
                </c:pt>
                <c:pt idx="2">
                  <c:v>98.1</c:v>
                </c:pt>
                <c:pt idx="3">
                  <c:v>97.6</c:v>
                </c:pt>
                <c:pt idx="4">
                  <c:v>97.6</c:v>
                </c:pt>
              </c:numCache>
            </c:numRef>
          </c:val>
          <c:extLst xmlns:c16r2="http://schemas.microsoft.com/office/drawing/2015/06/chart">
            <c:ext xmlns:c16="http://schemas.microsoft.com/office/drawing/2014/chart" uri="{C3380CC4-5D6E-409C-BE32-E72D297353CC}">
              <c16:uniqueId val="{00000000-5F76-4F98-B519-660698599163}"/>
            </c:ext>
          </c:extLst>
        </c:ser>
        <c:dLbls>
          <c:showLegendKey val="0"/>
          <c:showVal val="0"/>
          <c:showCatName val="0"/>
          <c:showSerName val="0"/>
          <c:showPercent val="0"/>
          <c:showBubbleSize val="0"/>
        </c:dLbls>
        <c:gapWidth val="150"/>
        <c:axId val="88116224"/>
        <c:axId val="881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F76-4F98-B519-660698599163}"/>
            </c:ext>
          </c:extLst>
        </c:ser>
        <c:dLbls>
          <c:showLegendKey val="0"/>
          <c:showVal val="0"/>
          <c:showCatName val="0"/>
          <c:showSerName val="0"/>
          <c:showPercent val="0"/>
          <c:showBubbleSize val="0"/>
        </c:dLbls>
        <c:marker val="1"/>
        <c:smooth val="0"/>
        <c:axId val="88116224"/>
        <c:axId val="88122496"/>
      </c:lineChart>
      <c:dateAx>
        <c:axId val="88116224"/>
        <c:scaling>
          <c:orientation val="minMax"/>
        </c:scaling>
        <c:delete val="1"/>
        <c:axPos val="b"/>
        <c:numFmt formatCode="ge" sourceLinked="1"/>
        <c:majorTickMark val="none"/>
        <c:minorTickMark val="none"/>
        <c:tickLblPos val="none"/>
        <c:crossAx val="88122496"/>
        <c:crosses val="autoZero"/>
        <c:auto val="1"/>
        <c:lblOffset val="100"/>
        <c:baseTimeUnit val="years"/>
      </c:dateAx>
      <c:valAx>
        <c:axId val="881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1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423</c:v>
                </c:pt>
                <c:pt idx="1">
                  <c:v>359</c:v>
                </c:pt>
                <c:pt idx="2">
                  <c:v>424</c:v>
                </c:pt>
                <c:pt idx="3">
                  <c:v>409</c:v>
                </c:pt>
                <c:pt idx="4">
                  <c:v>459</c:v>
                </c:pt>
              </c:numCache>
            </c:numRef>
          </c:val>
          <c:extLst xmlns:c16r2="http://schemas.microsoft.com/office/drawing/2015/06/chart">
            <c:ext xmlns:c16="http://schemas.microsoft.com/office/drawing/2014/chart" uri="{C3380CC4-5D6E-409C-BE32-E72D297353CC}">
              <c16:uniqueId val="{00000000-66F4-4E8D-A974-65FBEB043F95}"/>
            </c:ext>
          </c:extLst>
        </c:ser>
        <c:dLbls>
          <c:showLegendKey val="0"/>
          <c:showVal val="0"/>
          <c:showCatName val="0"/>
          <c:showSerName val="0"/>
          <c:showPercent val="0"/>
          <c:showBubbleSize val="0"/>
        </c:dLbls>
        <c:gapWidth val="150"/>
        <c:axId val="88226048"/>
        <c:axId val="882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66F4-4E8D-A974-65FBEB043F95}"/>
            </c:ext>
          </c:extLst>
        </c:ser>
        <c:dLbls>
          <c:showLegendKey val="0"/>
          <c:showVal val="0"/>
          <c:showCatName val="0"/>
          <c:showSerName val="0"/>
          <c:showPercent val="0"/>
          <c:showBubbleSize val="0"/>
        </c:dLbls>
        <c:marker val="1"/>
        <c:smooth val="0"/>
        <c:axId val="88226048"/>
        <c:axId val="88236416"/>
      </c:lineChart>
      <c:dateAx>
        <c:axId val="88226048"/>
        <c:scaling>
          <c:orientation val="minMax"/>
        </c:scaling>
        <c:delete val="1"/>
        <c:axPos val="b"/>
        <c:numFmt formatCode="ge" sourceLinked="1"/>
        <c:majorTickMark val="none"/>
        <c:minorTickMark val="none"/>
        <c:tickLblPos val="none"/>
        <c:crossAx val="88236416"/>
        <c:crosses val="autoZero"/>
        <c:auto val="1"/>
        <c:lblOffset val="100"/>
        <c:baseTimeUnit val="years"/>
      </c:dateAx>
      <c:valAx>
        <c:axId val="88236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2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長野県伊那市　伊那市中央第２駐車場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429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4163</v>
      </c>
      <c r="V31" s="118"/>
      <c r="W31" s="118"/>
      <c r="X31" s="118"/>
      <c r="Y31" s="118"/>
      <c r="Z31" s="118"/>
      <c r="AA31" s="118"/>
      <c r="AB31" s="118"/>
      <c r="AC31" s="118"/>
      <c r="AD31" s="118"/>
      <c r="AE31" s="118"/>
      <c r="AF31" s="118"/>
      <c r="AG31" s="118"/>
      <c r="AH31" s="118"/>
      <c r="AI31" s="118"/>
      <c r="AJ31" s="118"/>
      <c r="AK31" s="118"/>
      <c r="AL31" s="118"/>
      <c r="AM31" s="118"/>
      <c r="AN31" s="118">
        <f>データ!Z7</f>
        <v>508</v>
      </c>
      <c r="AO31" s="118"/>
      <c r="AP31" s="118"/>
      <c r="AQ31" s="118"/>
      <c r="AR31" s="118"/>
      <c r="AS31" s="118"/>
      <c r="AT31" s="118"/>
      <c r="AU31" s="118"/>
      <c r="AV31" s="118"/>
      <c r="AW31" s="118"/>
      <c r="AX31" s="118"/>
      <c r="AY31" s="118"/>
      <c r="AZ31" s="118"/>
      <c r="BA31" s="118"/>
      <c r="BB31" s="118"/>
      <c r="BC31" s="118"/>
      <c r="BD31" s="118"/>
      <c r="BE31" s="118"/>
      <c r="BF31" s="118"/>
      <c r="BG31" s="118">
        <f>データ!AA7</f>
        <v>5400</v>
      </c>
      <c r="BH31" s="118"/>
      <c r="BI31" s="118"/>
      <c r="BJ31" s="118"/>
      <c r="BK31" s="118"/>
      <c r="BL31" s="118"/>
      <c r="BM31" s="118"/>
      <c r="BN31" s="118"/>
      <c r="BO31" s="118"/>
      <c r="BP31" s="118"/>
      <c r="BQ31" s="118"/>
      <c r="BR31" s="118"/>
      <c r="BS31" s="118"/>
      <c r="BT31" s="118"/>
      <c r="BU31" s="118"/>
      <c r="BV31" s="118"/>
      <c r="BW31" s="118"/>
      <c r="BX31" s="118"/>
      <c r="BY31" s="118"/>
      <c r="BZ31" s="118">
        <f>データ!AB7</f>
        <v>4190</v>
      </c>
      <c r="CA31" s="118"/>
      <c r="CB31" s="118"/>
      <c r="CC31" s="118"/>
      <c r="CD31" s="118"/>
      <c r="CE31" s="118"/>
      <c r="CF31" s="118"/>
      <c r="CG31" s="118"/>
      <c r="CH31" s="118"/>
      <c r="CI31" s="118"/>
      <c r="CJ31" s="118"/>
      <c r="CK31" s="118"/>
      <c r="CL31" s="118"/>
      <c r="CM31" s="118"/>
      <c r="CN31" s="118"/>
      <c r="CO31" s="118"/>
      <c r="CP31" s="118"/>
      <c r="CQ31" s="118"/>
      <c r="CR31" s="118"/>
      <c r="CS31" s="118">
        <f>データ!AC7</f>
        <v>4200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100</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100</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100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98.4</v>
      </c>
      <c r="EM52" s="118"/>
      <c r="EN52" s="118"/>
      <c r="EO52" s="118"/>
      <c r="EP52" s="118"/>
      <c r="EQ52" s="118"/>
      <c r="ER52" s="118"/>
      <c r="ES52" s="118"/>
      <c r="ET52" s="118"/>
      <c r="EU52" s="118"/>
      <c r="EV52" s="118"/>
      <c r="EW52" s="118"/>
      <c r="EX52" s="118"/>
      <c r="EY52" s="118"/>
      <c r="EZ52" s="118"/>
      <c r="FA52" s="118"/>
      <c r="FB52" s="118"/>
      <c r="FC52" s="118"/>
      <c r="FD52" s="118"/>
      <c r="FE52" s="118">
        <f>データ!BG7</f>
        <v>80.3</v>
      </c>
      <c r="FF52" s="118"/>
      <c r="FG52" s="118"/>
      <c r="FH52" s="118"/>
      <c r="FI52" s="118"/>
      <c r="FJ52" s="118"/>
      <c r="FK52" s="118"/>
      <c r="FL52" s="118"/>
      <c r="FM52" s="118"/>
      <c r="FN52" s="118"/>
      <c r="FO52" s="118"/>
      <c r="FP52" s="118"/>
      <c r="FQ52" s="118"/>
      <c r="FR52" s="118"/>
      <c r="FS52" s="118"/>
      <c r="FT52" s="118"/>
      <c r="FU52" s="118"/>
      <c r="FV52" s="118"/>
      <c r="FW52" s="118"/>
      <c r="FX52" s="118">
        <f>データ!BH7</f>
        <v>98.1</v>
      </c>
      <c r="FY52" s="118"/>
      <c r="FZ52" s="118"/>
      <c r="GA52" s="118"/>
      <c r="GB52" s="118"/>
      <c r="GC52" s="118"/>
      <c r="GD52" s="118"/>
      <c r="GE52" s="118"/>
      <c r="GF52" s="118"/>
      <c r="GG52" s="118"/>
      <c r="GH52" s="118"/>
      <c r="GI52" s="118"/>
      <c r="GJ52" s="118"/>
      <c r="GK52" s="118"/>
      <c r="GL52" s="118"/>
      <c r="GM52" s="118"/>
      <c r="GN52" s="118"/>
      <c r="GO52" s="118"/>
      <c r="GP52" s="118"/>
      <c r="GQ52" s="118">
        <f>データ!BI7</f>
        <v>97.6</v>
      </c>
      <c r="GR52" s="118"/>
      <c r="GS52" s="118"/>
      <c r="GT52" s="118"/>
      <c r="GU52" s="118"/>
      <c r="GV52" s="118"/>
      <c r="GW52" s="118"/>
      <c r="GX52" s="118"/>
      <c r="GY52" s="118"/>
      <c r="GZ52" s="118"/>
      <c r="HA52" s="118"/>
      <c r="HB52" s="118"/>
      <c r="HC52" s="118"/>
      <c r="HD52" s="118"/>
      <c r="HE52" s="118"/>
      <c r="HF52" s="118"/>
      <c r="HG52" s="118"/>
      <c r="HH52" s="118"/>
      <c r="HI52" s="118"/>
      <c r="HJ52" s="118">
        <f>データ!BJ7</f>
        <v>97.6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423</v>
      </c>
      <c r="JD52" s="126"/>
      <c r="JE52" s="126"/>
      <c r="JF52" s="126"/>
      <c r="JG52" s="126"/>
      <c r="JH52" s="126"/>
      <c r="JI52" s="126"/>
      <c r="JJ52" s="126"/>
      <c r="JK52" s="126"/>
      <c r="JL52" s="126"/>
      <c r="JM52" s="126"/>
      <c r="JN52" s="126"/>
      <c r="JO52" s="126"/>
      <c r="JP52" s="126"/>
      <c r="JQ52" s="126"/>
      <c r="JR52" s="126"/>
      <c r="JS52" s="126"/>
      <c r="JT52" s="126"/>
      <c r="JU52" s="126"/>
      <c r="JV52" s="126">
        <f>データ!BR7</f>
        <v>359</v>
      </c>
      <c r="JW52" s="126"/>
      <c r="JX52" s="126"/>
      <c r="JY52" s="126"/>
      <c r="JZ52" s="126"/>
      <c r="KA52" s="126"/>
      <c r="KB52" s="126"/>
      <c r="KC52" s="126"/>
      <c r="KD52" s="126"/>
      <c r="KE52" s="126"/>
      <c r="KF52" s="126"/>
      <c r="KG52" s="126"/>
      <c r="KH52" s="126"/>
      <c r="KI52" s="126"/>
      <c r="KJ52" s="126"/>
      <c r="KK52" s="126"/>
      <c r="KL52" s="126"/>
      <c r="KM52" s="126"/>
      <c r="KN52" s="126"/>
      <c r="KO52" s="126">
        <f>データ!BS7</f>
        <v>424</v>
      </c>
      <c r="KP52" s="126"/>
      <c r="KQ52" s="126"/>
      <c r="KR52" s="126"/>
      <c r="KS52" s="126"/>
      <c r="KT52" s="126"/>
      <c r="KU52" s="126"/>
      <c r="KV52" s="126"/>
      <c r="KW52" s="126"/>
      <c r="KX52" s="126"/>
      <c r="KY52" s="126"/>
      <c r="KZ52" s="126"/>
      <c r="LA52" s="126"/>
      <c r="LB52" s="126"/>
      <c r="LC52" s="126"/>
      <c r="LD52" s="126"/>
      <c r="LE52" s="126"/>
      <c r="LF52" s="126"/>
      <c r="LG52" s="126"/>
      <c r="LH52" s="126">
        <f>データ!BT7</f>
        <v>409</v>
      </c>
      <c r="LI52" s="126"/>
      <c r="LJ52" s="126"/>
      <c r="LK52" s="126"/>
      <c r="LL52" s="126"/>
      <c r="LM52" s="126"/>
      <c r="LN52" s="126"/>
      <c r="LO52" s="126"/>
      <c r="LP52" s="126"/>
      <c r="LQ52" s="126"/>
      <c r="LR52" s="126"/>
      <c r="LS52" s="126"/>
      <c r="LT52" s="126"/>
      <c r="LU52" s="126"/>
      <c r="LV52" s="126"/>
      <c r="LW52" s="126"/>
      <c r="LX52" s="126"/>
      <c r="LY52" s="126"/>
      <c r="LZ52" s="126"/>
      <c r="MA52" s="126">
        <f>データ!BU7</f>
        <v>459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11835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OKnO6+3JbAR/IjfF+uJFZAn6c9ufkXeub9mRULInG20mrLRUw7P5UJPg5T7x6w3JNZStOcVtTCBDiHFQF4oRg==" saltValue="hvDmwvxNQkxeAjATCN9SE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101</v>
      </c>
      <c r="AN5" s="59" t="s">
        <v>112</v>
      </c>
      <c r="AO5" s="59" t="s">
        <v>103</v>
      </c>
      <c r="AP5" s="59" t="s">
        <v>104</v>
      </c>
      <c r="AQ5" s="59" t="s">
        <v>105</v>
      </c>
      <c r="AR5" s="59" t="s">
        <v>106</v>
      </c>
      <c r="AS5" s="59" t="s">
        <v>107</v>
      </c>
      <c r="AT5" s="59" t="s">
        <v>108</v>
      </c>
      <c r="AU5" s="59" t="s">
        <v>113</v>
      </c>
      <c r="AV5" s="59" t="s">
        <v>114</v>
      </c>
      <c r="AW5" s="59" t="s">
        <v>111</v>
      </c>
      <c r="AX5" s="59" t="s">
        <v>115</v>
      </c>
      <c r="AY5" s="59" t="s">
        <v>116</v>
      </c>
      <c r="AZ5" s="59" t="s">
        <v>103</v>
      </c>
      <c r="BA5" s="59" t="s">
        <v>104</v>
      </c>
      <c r="BB5" s="59" t="s">
        <v>105</v>
      </c>
      <c r="BC5" s="59" t="s">
        <v>106</v>
      </c>
      <c r="BD5" s="59" t="s">
        <v>107</v>
      </c>
      <c r="BE5" s="59" t="s">
        <v>108</v>
      </c>
      <c r="BF5" s="59" t="s">
        <v>98</v>
      </c>
      <c r="BG5" s="59" t="s">
        <v>99</v>
      </c>
      <c r="BH5" s="59" t="s">
        <v>111</v>
      </c>
      <c r="BI5" s="59" t="s">
        <v>101</v>
      </c>
      <c r="BJ5" s="59" t="s">
        <v>116</v>
      </c>
      <c r="BK5" s="59" t="s">
        <v>103</v>
      </c>
      <c r="BL5" s="59" t="s">
        <v>104</v>
      </c>
      <c r="BM5" s="59" t="s">
        <v>105</v>
      </c>
      <c r="BN5" s="59" t="s">
        <v>106</v>
      </c>
      <c r="BO5" s="59" t="s">
        <v>107</v>
      </c>
      <c r="BP5" s="59" t="s">
        <v>108</v>
      </c>
      <c r="BQ5" s="59" t="s">
        <v>113</v>
      </c>
      <c r="BR5" s="59" t="s">
        <v>99</v>
      </c>
      <c r="BS5" s="59" t="s">
        <v>111</v>
      </c>
      <c r="BT5" s="59" t="s">
        <v>115</v>
      </c>
      <c r="BU5" s="59" t="s">
        <v>116</v>
      </c>
      <c r="BV5" s="59" t="s">
        <v>103</v>
      </c>
      <c r="BW5" s="59" t="s">
        <v>104</v>
      </c>
      <c r="BX5" s="59" t="s">
        <v>105</v>
      </c>
      <c r="BY5" s="59" t="s">
        <v>106</v>
      </c>
      <c r="BZ5" s="59" t="s">
        <v>107</v>
      </c>
      <c r="CA5" s="59" t="s">
        <v>108</v>
      </c>
      <c r="CB5" s="59" t="s">
        <v>109</v>
      </c>
      <c r="CC5" s="59" t="s">
        <v>99</v>
      </c>
      <c r="CD5" s="59" t="s">
        <v>117</v>
      </c>
      <c r="CE5" s="59" t="s">
        <v>101</v>
      </c>
      <c r="CF5" s="59" t="s">
        <v>116</v>
      </c>
      <c r="CG5" s="59" t="s">
        <v>103</v>
      </c>
      <c r="CH5" s="59" t="s">
        <v>104</v>
      </c>
      <c r="CI5" s="59" t="s">
        <v>105</v>
      </c>
      <c r="CJ5" s="59" t="s">
        <v>106</v>
      </c>
      <c r="CK5" s="59" t="s">
        <v>107</v>
      </c>
      <c r="CL5" s="59" t="s">
        <v>108</v>
      </c>
      <c r="CM5" s="151"/>
      <c r="CN5" s="151"/>
      <c r="CO5" s="59" t="s">
        <v>113</v>
      </c>
      <c r="CP5" s="59" t="s">
        <v>114</v>
      </c>
      <c r="CQ5" s="59" t="s">
        <v>117</v>
      </c>
      <c r="CR5" s="59" t="s">
        <v>101</v>
      </c>
      <c r="CS5" s="59" t="s">
        <v>112</v>
      </c>
      <c r="CT5" s="59" t="s">
        <v>103</v>
      </c>
      <c r="CU5" s="59" t="s">
        <v>104</v>
      </c>
      <c r="CV5" s="59" t="s">
        <v>105</v>
      </c>
      <c r="CW5" s="59" t="s">
        <v>106</v>
      </c>
      <c r="CX5" s="59" t="s">
        <v>107</v>
      </c>
      <c r="CY5" s="59" t="s">
        <v>108</v>
      </c>
      <c r="CZ5" s="59" t="s">
        <v>113</v>
      </c>
      <c r="DA5" s="59" t="s">
        <v>114</v>
      </c>
      <c r="DB5" s="59" t="s">
        <v>111</v>
      </c>
      <c r="DC5" s="59" t="s">
        <v>118</v>
      </c>
      <c r="DD5" s="59" t="s">
        <v>102</v>
      </c>
      <c r="DE5" s="59" t="s">
        <v>103</v>
      </c>
      <c r="DF5" s="59" t="s">
        <v>104</v>
      </c>
      <c r="DG5" s="59" t="s">
        <v>105</v>
      </c>
      <c r="DH5" s="59" t="s">
        <v>106</v>
      </c>
      <c r="DI5" s="59" t="s">
        <v>107</v>
      </c>
      <c r="DJ5" s="59" t="s">
        <v>44</v>
      </c>
      <c r="DK5" s="59" t="s">
        <v>109</v>
      </c>
      <c r="DL5" s="59" t="s">
        <v>114</v>
      </c>
      <c r="DM5" s="59" t="s">
        <v>100</v>
      </c>
      <c r="DN5" s="59" t="s">
        <v>118</v>
      </c>
      <c r="DO5" s="59" t="s">
        <v>112</v>
      </c>
      <c r="DP5" s="59" t="s">
        <v>103</v>
      </c>
      <c r="DQ5" s="59" t="s">
        <v>104</v>
      </c>
      <c r="DR5" s="59" t="s">
        <v>105</v>
      </c>
      <c r="DS5" s="59" t="s">
        <v>106</v>
      </c>
      <c r="DT5" s="59" t="s">
        <v>107</v>
      </c>
      <c r="DU5" s="59" t="s">
        <v>108</v>
      </c>
    </row>
    <row r="6" spans="1:125" s="66" customFormat="1" x14ac:dyDescent="0.15">
      <c r="A6" s="49" t="s">
        <v>119</v>
      </c>
      <c r="B6" s="60">
        <f>B8</f>
        <v>2017</v>
      </c>
      <c r="C6" s="60">
        <f t="shared" ref="C6:X6" si="1">C8</f>
        <v>202096</v>
      </c>
      <c r="D6" s="60">
        <f t="shared" si="1"/>
        <v>47</v>
      </c>
      <c r="E6" s="60">
        <f t="shared" si="1"/>
        <v>14</v>
      </c>
      <c r="F6" s="60">
        <f t="shared" si="1"/>
        <v>0</v>
      </c>
      <c r="G6" s="60">
        <f t="shared" si="1"/>
        <v>3</v>
      </c>
      <c r="H6" s="60" t="str">
        <f>SUBSTITUTE(H8,"　","")</f>
        <v>長野県伊那市</v>
      </c>
      <c r="I6" s="60" t="str">
        <f t="shared" si="1"/>
        <v>伊那市中央第２駐車場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29</v>
      </c>
      <c r="S6" s="62" t="str">
        <f t="shared" si="1"/>
        <v>駅</v>
      </c>
      <c r="T6" s="62" t="str">
        <f t="shared" si="1"/>
        <v>無</v>
      </c>
      <c r="U6" s="63">
        <f t="shared" si="1"/>
        <v>429</v>
      </c>
      <c r="V6" s="63">
        <f t="shared" si="1"/>
        <v>14</v>
      </c>
      <c r="W6" s="63">
        <f t="shared" si="1"/>
        <v>8</v>
      </c>
      <c r="X6" s="62" t="str">
        <f t="shared" si="1"/>
        <v>利用料金制</v>
      </c>
      <c r="Y6" s="64">
        <f>IF(Y8="-",NA(),Y8)</f>
        <v>4163</v>
      </c>
      <c r="Z6" s="64">
        <f t="shared" ref="Z6:AH6" si="2">IF(Z8="-",NA(),Z8)</f>
        <v>508</v>
      </c>
      <c r="AA6" s="64">
        <f t="shared" si="2"/>
        <v>5400</v>
      </c>
      <c r="AB6" s="64">
        <f t="shared" si="2"/>
        <v>4190</v>
      </c>
      <c r="AC6" s="64">
        <f t="shared" si="2"/>
        <v>4200</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98.4</v>
      </c>
      <c r="BG6" s="64">
        <f t="shared" ref="BG6:BO6" si="5">IF(BG8="-",NA(),BG8)</f>
        <v>80.3</v>
      </c>
      <c r="BH6" s="64">
        <f t="shared" si="5"/>
        <v>98.1</v>
      </c>
      <c r="BI6" s="64">
        <f t="shared" si="5"/>
        <v>97.6</v>
      </c>
      <c r="BJ6" s="64">
        <f t="shared" si="5"/>
        <v>97.6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423</v>
      </c>
      <c r="BR6" s="65">
        <f t="shared" ref="BR6:BZ6" si="6">IF(BR8="-",NA(),BR8)</f>
        <v>359</v>
      </c>
      <c r="BS6" s="65">
        <f t="shared" si="6"/>
        <v>424</v>
      </c>
      <c r="BT6" s="65">
        <f t="shared" si="6"/>
        <v>409</v>
      </c>
      <c r="BU6" s="65">
        <f t="shared" si="6"/>
        <v>459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f t="shared" ref="CM6:CN6" si="7">CM8</f>
        <v>11835</v>
      </c>
      <c r="CN6" s="63">
        <f t="shared" si="7"/>
        <v>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100</v>
      </c>
      <c r="DL6" s="64">
        <f t="shared" ref="DL6:DT6" si="9">IF(DL8="-",NA(),DL8)</f>
        <v>100</v>
      </c>
      <c r="DM6" s="64">
        <f t="shared" si="9"/>
        <v>100</v>
      </c>
      <c r="DN6" s="64">
        <f t="shared" si="9"/>
        <v>100</v>
      </c>
      <c r="DO6" s="64">
        <f t="shared" si="9"/>
        <v>100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122</v>
      </c>
      <c r="B7" s="60">
        <f t="shared" ref="B7:X7" si="10">B8</f>
        <v>2017</v>
      </c>
      <c r="C7" s="60">
        <f t="shared" si="10"/>
        <v>202096</v>
      </c>
      <c r="D7" s="60">
        <f t="shared" si="10"/>
        <v>47</v>
      </c>
      <c r="E7" s="60">
        <f t="shared" si="10"/>
        <v>14</v>
      </c>
      <c r="F7" s="60">
        <f t="shared" si="10"/>
        <v>0</v>
      </c>
      <c r="G7" s="60">
        <f t="shared" si="10"/>
        <v>3</v>
      </c>
      <c r="H7" s="60" t="str">
        <f t="shared" si="10"/>
        <v>長野県　伊那市</v>
      </c>
      <c r="I7" s="60" t="str">
        <f t="shared" si="10"/>
        <v>伊那市中央第２駐車場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29</v>
      </c>
      <c r="S7" s="62" t="str">
        <f t="shared" si="10"/>
        <v>駅</v>
      </c>
      <c r="T7" s="62" t="str">
        <f t="shared" si="10"/>
        <v>無</v>
      </c>
      <c r="U7" s="63">
        <f t="shared" si="10"/>
        <v>429</v>
      </c>
      <c r="V7" s="63">
        <f t="shared" si="10"/>
        <v>14</v>
      </c>
      <c r="W7" s="63">
        <f t="shared" si="10"/>
        <v>8</v>
      </c>
      <c r="X7" s="62" t="str">
        <f t="shared" si="10"/>
        <v>利用料金制</v>
      </c>
      <c r="Y7" s="64">
        <f>Y8</f>
        <v>4163</v>
      </c>
      <c r="Z7" s="64">
        <f t="shared" ref="Z7:AH7" si="11">Z8</f>
        <v>508</v>
      </c>
      <c r="AA7" s="64">
        <f t="shared" si="11"/>
        <v>5400</v>
      </c>
      <c r="AB7" s="64">
        <f t="shared" si="11"/>
        <v>4190</v>
      </c>
      <c r="AC7" s="64">
        <f t="shared" si="11"/>
        <v>4200</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98.4</v>
      </c>
      <c r="BG7" s="64">
        <f t="shared" ref="BG7:BO7" si="14">BG8</f>
        <v>80.3</v>
      </c>
      <c r="BH7" s="64">
        <f t="shared" si="14"/>
        <v>98.1</v>
      </c>
      <c r="BI7" s="64">
        <f t="shared" si="14"/>
        <v>97.6</v>
      </c>
      <c r="BJ7" s="64">
        <f t="shared" si="14"/>
        <v>97.6</v>
      </c>
      <c r="BK7" s="64">
        <f t="shared" si="14"/>
        <v>37.6</v>
      </c>
      <c r="BL7" s="64">
        <f t="shared" si="14"/>
        <v>40.700000000000003</v>
      </c>
      <c r="BM7" s="64">
        <f t="shared" si="14"/>
        <v>38.200000000000003</v>
      </c>
      <c r="BN7" s="64">
        <f t="shared" si="14"/>
        <v>34.6</v>
      </c>
      <c r="BO7" s="64">
        <f t="shared" si="14"/>
        <v>37.6</v>
      </c>
      <c r="BP7" s="61"/>
      <c r="BQ7" s="65">
        <f>BQ8</f>
        <v>423</v>
      </c>
      <c r="BR7" s="65">
        <f t="shared" ref="BR7:BZ7" si="15">BR8</f>
        <v>359</v>
      </c>
      <c r="BS7" s="65">
        <f t="shared" si="15"/>
        <v>424</v>
      </c>
      <c r="BT7" s="65">
        <f t="shared" si="15"/>
        <v>409</v>
      </c>
      <c r="BU7" s="65">
        <f t="shared" si="15"/>
        <v>459</v>
      </c>
      <c r="BV7" s="65">
        <f t="shared" si="15"/>
        <v>6777</v>
      </c>
      <c r="BW7" s="65">
        <f t="shared" si="15"/>
        <v>7496</v>
      </c>
      <c r="BX7" s="65">
        <f t="shared" si="15"/>
        <v>6967</v>
      </c>
      <c r="BY7" s="65">
        <f t="shared" si="15"/>
        <v>7138</v>
      </c>
      <c r="BZ7" s="65">
        <f t="shared" si="15"/>
        <v>8131</v>
      </c>
      <c r="CA7" s="63"/>
      <c r="CB7" s="64" t="s">
        <v>123</v>
      </c>
      <c r="CC7" s="64" t="s">
        <v>123</v>
      </c>
      <c r="CD7" s="64" t="s">
        <v>123</v>
      </c>
      <c r="CE7" s="64" t="s">
        <v>123</v>
      </c>
      <c r="CF7" s="64" t="s">
        <v>123</v>
      </c>
      <c r="CG7" s="64" t="s">
        <v>123</v>
      </c>
      <c r="CH7" s="64" t="s">
        <v>123</v>
      </c>
      <c r="CI7" s="64" t="s">
        <v>123</v>
      </c>
      <c r="CJ7" s="64" t="s">
        <v>123</v>
      </c>
      <c r="CK7" s="64" t="s">
        <v>124</v>
      </c>
      <c r="CL7" s="61"/>
      <c r="CM7" s="63">
        <f>CM8</f>
        <v>11835</v>
      </c>
      <c r="CN7" s="63">
        <f>CN8</f>
        <v>0</v>
      </c>
      <c r="CO7" s="64" t="s">
        <v>123</v>
      </c>
      <c r="CP7" s="64" t="s">
        <v>123</v>
      </c>
      <c r="CQ7" s="64" t="s">
        <v>123</v>
      </c>
      <c r="CR7" s="64" t="s">
        <v>123</v>
      </c>
      <c r="CS7" s="64" t="s">
        <v>123</v>
      </c>
      <c r="CT7" s="64" t="s">
        <v>123</v>
      </c>
      <c r="CU7" s="64" t="s">
        <v>123</v>
      </c>
      <c r="CV7" s="64" t="s">
        <v>123</v>
      </c>
      <c r="CW7" s="64" t="s">
        <v>123</v>
      </c>
      <c r="CX7" s="64" t="s">
        <v>124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100</v>
      </c>
      <c r="DL7" s="64">
        <f t="shared" ref="DL7:DT7" si="17">DL8</f>
        <v>100</v>
      </c>
      <c r="DM7" s="64">
        <f t="shared" si="17"/>
        <v>100</v>
      </c>
      <c r="DN7" s="64">
        <f t="shared" si="17"/>
        <v>100</v>
      </c>
      <c r="DO7" s="64">
        <f t="shared" si="17"/>
        <v>100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202096</v>
      </c>
      <c r="D8" s="67">
        <v>47</v>
      </c>
      <c r="E8" s="67">
        <v>14</v>
      </c>
      <c r="F8" s="67">
        <v>0</v>
      </c>
      <c r="G8" s="67">
        <v>3</v>
      </c>
      <c r="H8" s="67" t="s">
        <v>125</v>
      </c>
      <c r="I8" s="67" t="s">
        <v>126</v>
      </c>
      <c r="J8" s="67" t="s">
        <v>127</v>
      </c>
      <c r="K8" s="67" t="s">
        <v>128</v>
      </c>
      <c r="L8" s="67" t="s">
        <v>129</v>
      </c>
      <c r="M8" s="67" t="s">
        <v>130</v>
      </c>
      <c r="N8" s="67" t="s">
        <v>131</v>
      </c>
      <c r="O8" s="68" t="s">
        <v>132</v>
      </c>
      <c r="P8" s="69" t="s">
        <v>133</v>
      </c>
      <c r="Q8" s="69" t="s">
        <v>134</v>
      </c>
      <c r="R8" s="70">
        <v>29</v>
      </c>
      <c r="S8" s="69" t="s">
        <v>135</v>
      </c>
      <c r="T8" s="69" t="s">
        <v>136</v>
      </c>
      <c r="U8" s="70">
        <v>429</v>
      </c>
      <c r="V8" s="70">
        <v>14</v>
      </c>
      <c r="W8" s="70">
        <v>8</v>
      </c>
      <c r="X8" s="69" t="s">
        <v>137</v>
      </c>
      <c r="Y8" s="71">
        <v>4163</v>
      </c>
      <c r="Z8" s="71">
        <v>508</v>
      </c>
      <c r="AA8" s="71">
        <v>5400</v>
      </c>
      <c r="AB8" s="71">
        <v>4190</v>
      </c>
      <c r="AC8" s="71">
        <v>4200</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98.4</v>
      </c>
      <c r="BG8" s="71">
        <v>80.3</v>
      </c>
      <c r="BH8" s="71">
        <v>98.1</v>
      </c>
      <c r="BI8" s="71">
        <v>97.6</v>
      </c>
      <c r="BJ8" s="71">
        <v>97.6</v>
      </c>
      <c r="BK8" s="71">
        <v>37.6</v>
      </c>
      <c r="BL8" s="71">
        <v>40.700000000000003</v>
      </c>
      <c r="BM8" s="71">
        <v>38.200000000000003</v>
      </c>
      <c r="BN8" s="71">
        <v>34.6</v>
      </c>
      <c r="BO8" s="71">
        <v>37.6</v>
      </c>
      <c r="BP8" s="68">
        <v>26.4</v>
      </c>
      <c r="BQ8" s="72">
        <v>423</v>
      </c>
      <c r="BR8" s="72">
        <v>359</v>
      </c>
      <c r="BS8" s="72">
        <v>424</v>
      </c>
      <c r="BT8" s="73">
        <v>409</v>
      </c>
      <c r="BU8" s="73">
        <v>459</v>
      </c>
      <c r="BV8" s="72">
        <v>6777</v>
      </c>
      <c r="BW8" s="72">
        <v>7496</v>
      </c>
      <c r="BX8" s="72">
        <v>6967</v>
      </c>
      <c r="BY8" s="72">
        <v>7138</v>
      </c>
      <c r="BZ8" s="72">
        <v>8131</v>
      </c>
      <c r="CA8" s="70">
        <v>15069</v>
      </c>
      <c r="CB8" s="71" t="s">
        <v>129</v>
      </c>
      <c r="CC8" s="71" t="s">
        <v>129</v>
      </c>
      <c r="CD8" s="71" t="s">
        <v>129</v>
      </c>
      <c r="CE8" s="71" t="s">
        <v>129</v>
      </c>
      <c r="CF8" s="71" t="s">
        <v>129</v>
      </c>
      <c r="CG8" s="71" t="s">
        <v>129</v>
      </c>
      <c r="CH8" s="71" t="s">
        <v>129</v>
      </c>
      <c r="CI8" s="71" t="s">
        <v>129</v>
      </c>
      <c r="CJ8" s="71" t="s">
        <v>129</v>
      </c>
      <c r="CK8" s="71" t="s">
        <v>129</v>
      </c>
      <c r="CL8" s="68" t="s">
        <v>129</v>
      </c>
      <c r="CM8" s="70">
        <v>11835</v>
      </c>
      <c r="CN8" s="70">
        <v>0</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84.4</v>
      </c>
      <c r="DF8" s="71">
        <v>78.400000000000006</v>
      </c>
      <c r="DG8" s="71">
        <v>70.5</v>
      </c>
      <c r="DH8" s="71">
        <v>59.2</v>
      </c>
      <c r="DI8" s="71">
        <v>62.4</v>
      </c>
      <c r="DJ8" s="68">
        <v>120.3</v>
      </c>
      <c r="DK8" s="71">
        <v>100</v>
      </c>
      <c r="DL8" s="71">
        <v>100</v>
      </c>
      <c r="DM8" s="71">
        <v>100</v>
      </c>
      <c r="DN8" s="71">
        <v>100</v>
      </c>
      <c r="DO8" s="71">
        <v>100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2019-02-07T02:52:28Z</cp:lastPrinted>
  <dcterms:created xsi:type="dcterms:W3CDTF">2018-12-07T10:29:59Z</dcterms:created>
  <dcterms:modified xsi:type="dcterms:W3CDTF">2019-02-20T13:08:16Z</dcterms:modified>
  <cp:category/>
</cp:coreProperties>
</file>