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5HEU3UF/Et9IP6qleyGk+18YUS62/e3v14n2kniyGK/sJNeD7IJWoY0uvC6KFamaK+jtXD9IicWKm3JihK/hHg==" workbookSaltValue="hkWpg0vTqLcPdvrN1ZMHmA=="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<sst xmlns="http://schemas.openxmlformats.org/spreadsheetml/2006/main" count="232" uniqueCount="120">
  <si>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</si>
  <si>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</si>
  <si>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</si>
  <si>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</si>
  <si>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</si>
  <si>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</si>
  <si>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</si>
  <si>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</si>
  <si>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</si>
  <si>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</si>
  <si>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</si>
  <si>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</si>
  <si>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</si>
  <si>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</si>
  <si>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</si>
  <si>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</si>
  <si>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</si>
  <si>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</si>
  <si>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</si>
  <si>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</si>
  <si>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</si>
  <si>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</si>
  <si>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</si>
  <si>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</si>
  <si>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</si>
  <si>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</si>
  <si>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</si>
  <si>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</si>
  <si>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</si>
  <si>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</si>
  <si>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</si>
  <si>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</si>
  <si>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</si>
  <si>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</si>
  <si>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</si>
  <si>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</si>
  <si>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</si>
  <si>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</si>
  <si>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</si>
  <si>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</si>
  <si>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</si>
  <si>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</si>
  <si>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</si>
  <si>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</si>
  <si>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</si>
  <si>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</si>
  <si>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</si>
  <si>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</si>
  <si>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</si>
  <si>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</si>
  <si>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</si>
  <si>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</si>
  <si>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</si>
  <si>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</si>
  <si>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</si>
  <si>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</si>
  <si>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</si>
  <si>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</si>
  <si>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</si>
  <si>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</si>
  <si>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</si>
  <si>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</si>
  <si>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</si>
  <si>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</si>
  <si>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</si>
  <si>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</si>
  <si>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</si>
  <si>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</si>
  <si>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</si>
  <si>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</si>
  <si>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</si>
  <si>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</si>
  <si>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</si>
  <si>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</si>
  <si>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</si>
  <si>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</si>
  <si>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</si>
  <si>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</si>
  <si>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</si>
  <si>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</si>
  <si>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</si>
  <si>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</si>
  <si>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</si>
  <si>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</si>
  <si>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</si>
  <si>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</si>
  <si>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</si>
  <si>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</si>
  <si>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</si>
  <si>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</si>
  <si>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</si>
  <si>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</si>
  <si>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</si>
  <si>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</si>
  <si>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</si>
  <si>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</si>
  <si>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</si>
  <si>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</si>
  <si>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</si>
  <si>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</si>
  <si>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</si>
  <si>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</si>
  <si>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</si>
  <si>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</si>
  <si>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</si>
  <si>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小諸市</t>
  </si>
  <si>
    <t>法適用</t>
  </si>
  <si>
    <t>水道事業</t>
  </si>
  <si>
    <t>末端給水事業</t>
  </si>
  <si>
    <t>A5</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</si>
  <si>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</si>
  <si>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</si>
  <si>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</si>
  <si>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</si>
  <si>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</si>
  <si>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</si>
  <si>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</si>
  <si>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①から⑥健全性に関しては、概ね良好で推移しており、現段階においては安定している状況である。
　効率性に関しては、使用水量減による配水量減により⑦施設利用率が低下したと思われる。⑧有収率については、類似団体平均値と比較しても依然低めとなっているが、無効水量及び無収水量の実情把握等が不十分であることが原因と思われるため、引続き実情把握に努めているところである。
　</t>
    <rPh sb="5" eb="8">
      <t>ケンゼンセイ</t>
    </rPh>
    <rPh sb="9" eb="10">
      <t>カン</t>
    </rPh>
    <rPh sb="14" eb="15">
      <t>オオム</t>
    </rPh>
    <rPh sb="16" eb="18">
      <t>リョウコウ</t>
    </rPh>
    <rPh sb="19" eb="21">
      <t>スイイ</t>
    </rPh>
    <rPh sb="26" eb="29">
      <t>ゲンダンカイ</t>
    </rPh>
    <rPh sb="34" eb="36">
      <t>アンテイ</t>
    </rPh>
    <rPh sb="40" eb="42">
      <t>ジョウキョウ</t>
    </rPh>
    <rPh sb="48" eb="51">
      <t>コウリツセイ</t>
    </rPh>
    <rPh sb="52" eb="53">
      <t>カン</t>
    </rPh>
    <rPh sb="57" eb="59">
      <t>シヨウ</t>
    </rPh>
    <rPh sb="59" eb="60">
      <t>スイ</t>
    </rPh>
    <rPh sb="60" eb="61">
      <t>リョウ</t>
    </rPh>
    <rPh sb="61" eb="62">
      <t>ゲン</t>
    </rPh>
    <rPh sb="65" eb="67">
      <t>ハイスイ</t>
    </rPh>
    <rPh sb="67" eb="68">
      <t>リョウ</t>
    </rPh>
    <rPh sb="68" eb="69">
      <t>ゲン</t>
    </rPh>
    <rPh sb="73" eb="75">
      <t>シセツ</t>
    </rPh>
    <rPh sb="75" eb="78">
      <t>リヨウリツ</t>
    </rPh>
    <rPh sb="79" eb="81">
      <t>テイカ</t>
    </rPh>
    <rPh sb="84" eb="85">
      <t>オモ</t>
    </rPh>
    <rPh sb="90" eb="92">
      <t>ユウシュウ</t>
    </rPh>
    <rPh sb="92" eb="93">
      <t>リツ</t>
    </rPh>
    <rPh sb="99" eb="101">
      <t>ルイジ</t>
    </rPh>
    <rPh sb="101" eb="103">
      <t>ダンタイ</t>
    </rPh>
    <rPh sb="103" eb="106">
      <t>ヘイキンチ</t>
    </rPh>
    <rPh sb="107" eb="109">
      <t>ヒカク</t>
    </rPh>
    <rPh sb="112" eb="114">
      <t>イゼン</t>
    </rPh>
    <rPh sb="114" eb="115">
      <t>ヒク</t>
    </rPh>
    <rPh sb="124" eb="126">
      <t>ムコウ</t>
    </rPh>
    <rPh sb="126" eb="128">
      <t>スイリョウ</t>
    </rPh>
    <rPh sb="128" eb="129">
      <t>オヨ</t>
    </rPh>
    <rPh sb="130" eb="131">
      <t>ム</t>
    </rPh>
    <rPh sb="131" eb="132">
      <t>シュウ</t>
    </rPh>
    <rPh sb="132" eb="134">
      <t>スイリョウ</t>
    </rPh>
    <rPh sb="135" eb="137">
      <t>ジツジョウ</t>
    </rPh>
    <rPh sb="137" eb="139">
      <t>ハアク</t>
    </rPh>
    <rPh sb="139" eb="140">
      <t>トウ</t>
    </rPh>
    <rPh sb="141" eb="144">
      <t>フジュウブン</t>
    </rPh>
    <rPh sb="150" eb="152">
      <t>ゲンイン</t>
    </rPh>
    <rPh sb="153" eb="154">
      <t>オモ</t>
    </rPh>
    <rPh sb="160" eb="162">
      <t>ヒキツヅ</t>
    </rPh>
    <rPh sb="163" eb="165">
      <t>ジツジョウ</t>
    </rPh>
    <rPh sb="165" eb="167">
      <t>ハアク</t>
    </rPh>
    <rPh sb="168" eb="169">
      <t>ツト</t>
    </rPh>
    <phoneticPr fontId="4"/>
  </si>
  <si>
    <t>　昨年と大きな違いはないが、引続き③管路更新率については低い状況となっている。理由としては、平成29年度までは統合整備事業を中心に行い、管路更新工事については必要最低限としたためである。
　しかし、今後についても、上水道事業基本計画や小諸市水道ビジョン2017に基づく実施計画で、バックアップ体制の整備方針としたため、大きく更新率が高くなることはないと思われるが、石綿管等の更新が必要な管路については可能な限り早急に更新し、更新率の向上はもとより、安定した供給をしなくてはならない。</t>
    <rPh sb="14" eb="16">
      <t>ヒキツヅ</t>
    </rPh>
    <rPh sb="20" eb="22">
      <t>アンテイ</t>
    </rPh>
    <rPh sb="28" eb="29">
      <t>ヒク</t>
    </rPh>
    <rPh sb="30" eb="32">
      <t>ジョウキョウ</t>
    </rPh>
    <rPh sb="39" eb="41">
      <t>リユウ</t>
    </rPh>
    <rPh sb="51" eb="54">
      <t>コウリツセイ</t>
    </rPh>
    <rPh sb="61" eb="63">
      <t>ユウシュウ</t>
    </rPh>
    <rPh sb="63" eb="64">
      <t>リツ</t>
    </rPh>
    <rPh sb="65" eb="66">
      <t>ヒク</t>
    </rPh>
    <rPh sb="68" eb="70">
      <t>カンロ</t>
    </rPh>
    <rPh sb="77" eb="79">
      <t>ムコウ</t>
    </rPh>
    <rPh sb="79" eb="81">
      <t>スイリョウ</t>
    </rPh>
    <rPh sb="81" eb="82">
      <t>オヨ</t>
    </rPh>
    <rPh sb="83" eb="84">
      <t>ム</t>
    </rPh>
    <rPh sb="84" eb="85">
      <t>シュウ</t>
    </rPh>
    <rPh sb="85" eb="87">
      <t>スイリョウ</t>
    </rPh>
    <rPh sb="111" eb="112">
      <t>カンガ</t>
    </rPh>
    <rPh sb="119" eb="120">
      <t>ヒ</t>
    </rPh>
    <rPh sb="121" eb="122">
      <t>ツヅ</t>
    </rPh>
    <rPh sb="123" eb="125">
      <t>ジツジョウ</t>
    </rPh>
    <rPh sb="125" eb="127">
      <t>ハアク</t>
    </rPh>
    <rPh sb="128" eb="129">
      <t>ツト</t>
    </rPh>
    <rPh sb="135" eb="137">
      <t>コンゴ</t>
    </rPh>
    <rPh sb="140" eb="142">
      <t>ゲンショウ</t>
    </rPh>
    <rPh sb="143" eb="145">
      <t>セッスイ</t>
    </rPh>
    <rPh sb="145" eb="147">
      <t>キグ</t>
    </rPh>
    <rPh sb="148" eb="150">
      <t>フキュウ</t>
    </rPh>
    <rPh sb="153" eb="155">
      <t>シュウニュウ</t>
    </rPh>
    <rPh sb="156" eb="157">
      <t>ゲン</t>
    </rPh>
    <rPh sb="158" eb="160">
      <t>ソウテイ</t>
    </rPh>
    <rPh sb="169" eb="171">
      <t>ケイヒ</t>
    </rPh>
    <rPh sb="171" eb="173">
      <t>サクゲン</t>
    </rPh>
    <rPh sb="187" eb="189">
      <t>ジョジョ</t>
    </rPh>
    <rPh sb="190" eb="192">
      <t>ケイエイ</t>
    </rPh>
    <rPh sb="192" eb="194">
      <t>ジョウキョウ</t>
    </rPh>
    <rPh sb="195" eb="197">
      <t>アッカ</t>
    </rPh>
    <rPh sb="197" eb="199">
      <t>ホウコウ</t>
    </rPh>
    <rPh sb="200" eb="201">
      <t>ム</t>
    </rPh>
    <rPh sb="206" eb="208">
      <t>ヨソウ</t>
    </rPh>
    <rPh sb="212" eb="214">
      <t>コウシン</t>
    </rPh>
    <rPh sb="214" eb="215">
      <t>リツ</t>
    </rPh>
    <rPh sb="216" eb="218">
      <t>コウジョウ</t>
    </rPh>
    <rPh sb="224" eb="226">
      <t>アンテイ</t>
    </rPh>
    <rPh sb="228" eb="230">
      <t>キョウキュウ</t>
    </rPh>
    <phoneticPr fontId="4"/>
  </si>
  <si>
    <t>　効率性について、有収率のアップ（無効水量、無収水量の把握）が課題となっているが、全体的にみると現状の経営状況は比較的安定していると思われる。
　しかし、アセットマネジメントでは、主に給水収益の減少等により、今後１０年間で僅かながら年々徐々に経営状況が悪化していく予想であり、水道料金の改定も視野に入れ、将来を見越した経営が必要である。</t>
    <rPh sb="1" eb="4">
      <t>コウリツセイ</t>
    </rPh>
    <rPh sb="9" eb="11">
      <t>ユウシュウ</t>
    </rPh>
    <rPh sb="11" eb="12">
      <t>リツ</t>
    </rPh>
    <rPh sb="17" eb="19">
      <t>ムコウ</t>
    </rPh>
    <rPh sb="19" eb="21">
      <t>スイリョウ</t>
    </rPh>
    <rPh sb="22" eb="23">
      <t>ム</t>
    </rPh>
    <rPh sb="23" eb="24">
      <t>シュウ</t>
    </rPh>
    <rPh sb="24" eb="26">
      <t>スイリョウ</t>
    </rPh>
    <rPh sb="27" eb="29">
      <t>ハアク</t>
    </rPh>
    <rPh sb="31" eb="33">
      <t>カダイ</t>
    </rPh>
    <rPh sb="41" eb="44">
      <t>ゼンタイテキ</t>
    </rPh>
    <rPh sb="48" eb="50">
      <t>ゲンジョウ</t>
    </rPh>
    <rPh sb="51" eb="53">
      <t>ケイエイ</t>
    </rPh>
    <rPh sb="53" eb="55">
      <t>ジョウキョウ</t>
    </rPh>
    <rPh sb="56" eb="59">
      <t>ヒカクテキ</t>
    </rPh>
    <rPh sb="59" eb="61">
      <t>アンテイ</t>
    </rPh>
    <rPh sb="66" eb="67">
      <t>オモ</t>
    </rPh>
    <rPh sb="90" eb="91">
      <t>オモ</t>
    </rPh>
    <rPh sb="92" eb="94">
      <t>キュウスイ</t>
    </rPh>
    <rPh sb="94" eb="96">
      <t>シュウエキ</t>
    </rPh>
    <rPh sb="97" eb="99">
      <t>ゲンショウ</t>
    </rPh>
    <rPh sb="99" eb="100">
      <t>トウ</t>
    </rPh>
    <rPh sb="104" eb="106">
      <t>コンゴ</t>
    </rPh>
    <rPh sb="108" eb="110">
      <t>ネンカン</t>
    </rPh>
    <rPh sb="111" eb="112">
      <t>ワズ</t>
    </rPh>
    <rPh sb="116" eb="118">
      <t>ネンネン</t>
    </rPh>
    <rPh sb="118" eb="120">
      <t>ジョジョ</t>
    </rPh>
    <rPh sb="121" eb="123">
      <t>ケイエイ</t>
    </rPh>
    <rPh sb="123" eb="125">
      <t>ジョウキョウ</t>
    </rPh>
    <rPh sb="126" eb="128">
      <t>アッカ</t>
    </rPh>
    <rPh sb="132" eb="134">
      <t>ヨソウ</t>
    </rPh>
    <rPh sb="138" eb="140">
      <t>スイドウ</t>
    </rPh>
    <rPh sb="140" eb="142">
      <t>リョウキン</t>
    </rPh>
    <rPh sb="143" eb="145">
      <t>カイテイ</t>
    </rPh>
    <rPh sb="146" eb="148">
      <t>シヤ</t>
    </rPh>
    <rPh sb="149" eb="150">
      <t>イ</t>
    </rPh>
    <rPh sb="152" eb="154">
      <t>ショウライ</t>
    </rPh>
    <rPh sb="155" eb="157">
      <t>ミコ</t>
    </rPh>
    <rPh sb="159" eb="161">
      <t>ケイエイ</t>
    </rPh>
    <rPh sb="162" eb="164">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</si>
</sst>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15" fillId="0" borderId="11"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12" xfId="2"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0.38</c:v>
                </c:pt>
                <c:pt idx="1">
                  <c:v>0.28000000000000003</c:v>
                </c:pt>
                <c:pt idx="2">
                  <c:v>0.03</c:v>
                </c:pt>
                <c:pt idx="3">
                  <c:v>0.1</c:v>
                </c:pt>
                <c:pt idx="4">
                  <c:v>0.3</c:v>
                </c:pt>
              </c:numCache>
            </c:numRef>
          </c:val>
          <c:extLst xmlns:c16r2="http://schemas.microsoft.com/office/drawing/2015/06/chart">
            <c:ext xmlns:c16="http://schemas.microsoft.com/office/drawing/2014/chart" uri="{C3380CC4-5D6E-409C-BE32-E72D297353CC}">
              <c16:uniqueId val="{00000000-8DD7-4835-8E0B-A44D789A5FB3}"/>
            </c:ext>
          </c:extLst>
        </c:ser>
        <c:dLbls>
          <c:showLegendKey val="0"/>
          <c:showVal val="0"/>
          <c:showCatName val="0"/>
          <c:showSerName val="0"/>
          <c:showPercent val="0"/>
          <c:showBubbleSize val="0"/>
        </c:dLbls>
        <c:gapWidth val="150"/>
        <c:axId val="87492864"/>
        <c:axId val="874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xmlns:c16r2="http://schemas.microsoft.com/office/drawing/2015/06/chart">
            <c:ext xmlns:c16="http://schemas.microsoft.com/office/drawing/2014/chart" uri="{C3380CC4-5D6E-409C-BE32-E72D297353CC}">
              <c16:uniqueId val="{00000001-8DD7-4835-8E0B-A44D789A5FB3}"/>
            </c:ext>
          </c:extLst>
        </c:ser>
        <c:dLbls>
          <c:showLegendKey val="0"/>
          <c:showVal val="0"/>
          <c:showCatName val="0"/>
          <c:showSerName val="0"/>
          <c:showPercent val="0"/>
          <c:showBubbleSize val="0"/>
        </c:dLbls>
        <c:marker val="1"/>
        <c:smooth val="0"/>
        <c:axId val="87492864"/>
        <c:axId val="87499136"/>
      </c:lineChart>
      <c:dateAx>
        <c:axId val="87492864"/>
        <c:scaling>
          <c:orientation val="minMax"/>
        </c:scaling>
        <c:delete val="1"/>
        <c:axPos val="b"/>
        <c:numFmt formatCode="ge" sourceLinked="1"/>
        <c:majorTickMark val="none"/>
        <c:minorTickMark val="none"/>
        <c:tickLblPos val="none"/>
        <c:crossAx val="87499136"/>
        <c:crosses val="autoZero"/>
        <c:auto val="1"/>
        <c:lblOffset val="100"/>
        <c:baseTimeUnit val="years"/>
      </c:dateAx>
      <c:valAx>
        <c:axId val="874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59.8</c:v>
                </c:pt>
                <c:pt idx="1">
                  <c:v>57.66</c:v>
                </c:pt>
                <c:pt idx="2">
                  <c:v>66.64</c:v>
                </c:pt>
                <c:pt idx="3">
                  <c:v>65.67</c:v>
                </c:pt>
                <c:pt idx="4">
                  <c:v>64.61</c:v>
                </c:pt>
              </c:numCache>
            </c:numRef>
          </c:val>
          <c:extLst xmlns:c16r2="http://schemas.microsoft.com/office/drawing/2015/06/chart">
            <c:ext xmlns:c16="http://schemas.microsoft.com/office/drawing/2014/chart" uri="{C3380CC4-5D6E-409C-BE32-E72D297353CC}">
              <c16:uniqueId val="{00000000-8EB2-4826-8323-CEF40B03B00F}"/>
            </c:ext>
          </c:extLst>
        </c:ser>
        <c:dLbls>
          <c:showLegendKey val="0"/>
          <c:showVal val="0"/>
          <c:showCatName val="0"/>
          <c:showSerName val="0"/>
          <c:showPercent val="0"/>
          <c:showBubbleSize val="0"/>
        </c:dLbls>
        <c:gapWidth val="150"/>
        <c:axId val="93431680"/>
        <c:axId val="93442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xmlns:c16r2="http://schemas.microsoft.com/office/drawing/2015/06/chart">
            <c:ext xmlns:c16="http://schemas.microsoft.com/office/drawing/2014/chart" uri="{C3380CC4-5D6E-409C-BE32-E72D297353CC}">
              <c16:uniqueId val="{00000001-8EB2-4826-8323-CEF40B03B00F}"/>
            </c:ext>
          </c:extLst>
        </c:ser>
        <c:dLbls>
          <c:showLegendKey val="0"/>
          <c:showVal val="0"/>
          <c:showCatName val="0"/>
          <c:showSerName val="0"/>
          <c:showPercent val="0"/>
          <c:showBubbleSize val="0"/>
        </c:dLbls>
        <c:marker val="1"/>
        <c:smooth val="0"/>
        <c:axId val="93431680"/>
        <c:axId val="93442048"/>
      </c:lineChart>
      <c:dateAx>
        <c:axId val="93431680"/>
        <c:scaling>
          <c:orientation val="minMax"/>
        </c:scaling>
        <c:delete val="1"/>
        <c:axPos val="b"/>
        <c:numFmt formatCode="ge" sourceLinked="1"/>
        <c:majorTickMark val="none"/>
        <c:minorTickMark val="none"/>
        <c:tickLblPos val="none"/>
        <c:crossAx val="93442048"/>
        <c:crosses val="autoZero"/>
        <c:auto val="1"/>
        <c:lblOffset val="100"/>
        <c:baseTimeUnit val="years"/>
      </c:dateAx>
      <c:valAx>
        <c:axId val="93442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43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81.95</c:v>
                </c:pt>
                <c:pt idx="1">
                  <c:v>82.64</c:v>
                </c:pt>
                <c:pt idx="2">
                  <c:v>79.8</c:v>
                </c:pt>
                <c:pt idx="3">
                  <c:v>79.430000000000007</c:v>
                </c:pt>
                <c:pt idx="4">
                  <c:v>79.98</c:v>
                </c:pt>
              </c:numCache>
            </c:numRef>
          </c:val>
          <c:extLst xmlns:c16r2="http://schemas.microsoft.com/office/drawing/2015/06/chart">
            <c:ext xmlns:c16="http://schemas.microsoft.com/office/drawing/2014/chart" uri="{C3380CC4-5D6E-409C-BE32-E72D297353CC}">
              <c16:uniqueId val="{00000000-A1C9-4E14-84EF-474B09EDC530}"/>
            </c:ext>
          </c:extLst>
        </c:ser>
        <c:dLbls>
          <c:showLegendKey val="0"/>
          <c:showVal val="0"/>
          <c:showCatName val="0"/>
          <c:showSerName val="0"/>
          <c:showPercent val="0"/>
          <c:showBubbleSize val="0"/>
        </c:dLbls>
        <c:gapWidth val="150"/>
        <c:axId val="93550848"/>
        <c:axId val="935612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xmlns:c16r2="http://schemas.microsoft.com/office/drawing/2015/06/chart">
            <c:ext xmlns:c16="http://schemas.microsoft.com/office/drawing/2014/chart" uri="{C3380CC4-5D6E-409C-BE32-E72D297353CC}">
              <c16:uniqueId val="{00000001-A1C9-4E14-84EF-474B09EDC530}"/>
            </c:ext>
          </c:extLst>
        </c:ser>
        <c:dLbls>
          <c:showLegendKey val="0"/>
          <c:showVal val="0"/>
          <c:showCatName val="0"/>
          <c:showSerName val="0"/>
          <c:showPercent val="0"/>
          <c:showBubbleSize val="0"/>
        </c:dLbls>
        <c:marker val="1"/>
        <c:smooth val="0"/>
        <c:axId val="93550848"/>
        <c:axId val="93561216"/>
      </c:lineChart>
      <c:dateAx>
        <c:axId val="93550848"/>
        <c:scaling>
          <c:orientation val="minMax"/>
        </c:scaling>
        <c:delete val="1"/>
        <c:axPos val="b"/>
        <c:numFmt formatCode="ge" sourceLinked="1"/>
        <c:majorTickMark val="none"/>
        <c:minorTickMark val="none"/>
        <c:tickLblPos val="none"/>
        <c:crossAx val="93561216"/>
        <c:crosses val="autoZero"/>
        <c:auto val="1"/>
        <c:lblOffset val="100"/>
        <c:baseTimeUnit val="years"/>
      </c:dateAx>
      <c:valAx>
        <c:axId val="93561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550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119.16</c:v>
                </c:pt>
                <c:pt idx="1">
                  <c:v>123.06</c:v>
                </c:pt>
                <c:pt idx="2">
                  <c:v>118.2</c:v>
                </c:pt>
                <c:pt idx="3">
                  <c:v>119.78</c:v>
                </c:pt>
                <c:pt idx="4">
                  <c:v>120.74</c:v>
                </c:pt>
              </c:numCache>
            </c:numRef>
          </c:val>
          <c:extLst xmlns:c16r2="http://schemas.microsoft.com/office/drawing/2015/06/chart">
            <c:ext xmlns:c16="http://schemas.microsoft.com/office/drawing/2014/chart" uri="{C3380CC4-5D6E-409C-BE32-E72D297353CC}">
              <c16:uniqueId val="{00000000-F3E3-41EE-9E38-BDF20D2A89B0}"/>
            </c:ext>
          </c:extLst>
        </c:ser>
        <c:dLbls>
          <c:showLegendKey val="0"/>
          <c:showVal val="0"/>
          <c:showCatName val="0"/>
          <c:showSerName val="0"/>
          <c:showPercent val="0"/>
          <c:showBubbleSize val="0"/>
        </c:dLbls>
        <c:gapWidth val="150"/>
        <c:axId val="87538304"/>
        <c:axId val="87552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xmlns:c16r2="http://schemas.microsoft.com/office/drawing/2015/06/chart">
            <c:ext xmlns:c16="http://schemas.microsoft.com/office/drawing/2014/chart" uri="{C3380CC4-5D6E-409C-BE32-E72D297353CC}">
              <c16:uniqueId val="{00000001-F3E3-41EE-9E38-BDF20D2A89B0}"/>
            </c:ext>
          </c:extLst>
        </c:ser>
        <c:dLbls>
          <c:showLegendKey val="0"/>
          <c:showVal val="0"/>
          <c:showCatName val="0"/>
          <c:showSerName val="0"/>
          <c:showPercent val="0"/>
          <c:showBubbleSize val="0"/>
        </c:dLbls>
        <c:marker val="1"/>
        <c:smooth val="0"/>
        <c:axId val="87538304"/>
        <c:axId val="87552768"/>
      </c:lineChart>
      <c:dateAx>
        <c:axId val="87538304"/>
        <c:scaling>
          <c:orientation val="minMax"/>
        </c:scaling>
        <c:delete val="1"/>
        <c:axPos val="b"/>
        <c:numFmt formatCode="ge" sourceLinked="1"/>
        <c:majorTickMark val="none"/>
        <c:minorTickMark val="none"/>
        <c:tickLblPos val="none"/>
        <c:crossAx val="87552768"/>
        <c:crosses val="autoZero"/>
        <c:auto val="1"/>
        <c:lblOffset val="100"/>
        <c:baseTimeUnit val="years"/>
      </c:dateAx>
      <c:valAx>
        <c:axId val="875527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753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36.32</c:v>
                </c:pt>
                <c:pt idx="1">
                  <c:v>39.99</c:v>
                </c:pt>
                <c:pt idx="2">
                  <c:v>37.74</c:v>
                </c:pt>
                <c:pt idx="3">
                  <c:v>39.01</c:v>
                </c:pt>
                <c:pt idx="4">
                  <c:v>41.12</c:v>
                </c:pt>
              </c:numCache>
            </c:numRef>
          </c:val>
          <c:extLst xmlns:c16r2="http://schemas.microsoft.com/office/drawing/2015/06/chart">
            <c:ext xmlns:c16="http://schemas.microsoft.com/office/drawing/2014/chart" uri="{C3380CC4-5D6E-409C-BE32-E72D297353CC}">
              <c16:uniqueId val="{00000000-B431-4AFB-AF6D-98E3ADC300EE}"/>
            </c:ext>
          </c:extLst>
        </c:ser>
        <c:dLbls>
          <c:showLegendKey val="0"/>
          <c:showVal val="0"/>
          <c:showCatName val="0"/>
          <c:showSerName val="0"/>
          <c:showPercent val="0"/>
          <c:showBubbleSize val="0"/>
        </c:dLbls>
        <c:gapWidth val="150"/>
        <c:axId val="93084672"/>
        <c:axId val="93099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xmlns:c16r2="http://schemas.microsoft.com/office/drawing/2015/06/chart">
            <c:ext xmlns:c16="http://schemas.microsoft.com/office/drawing/2014/chart" uri="{C3380CC4-5D6E-409C-BE32-E72D297353CC}">
              <c16:uniqueId val="{00000001-B431-4AFB-AF6D-98E3ADC300EE}"/>
            </c:ext>
          </c:extLst>
        </c:ser>
        <c:dLbls>
          <c:showLegendKey val="0"/>
          <c:showVal val="0"/>
          <c:showCatName val="0"/>
          <c:showSerName val="0"/>
          <c:showPercent val="0"/>
          <c:showBubbleSize val="0"/>
        </c:dLbls>
        <c:marker val="1"/>
        <c:smooth val="0"/>
        <c:axId val="93084672"/>
        <c:axId val="93099136"/>
      </c:lineChart>
      <c:dateAx>
        <c:axId val="93084672"/>
        <c:scaling>
          <c:orientation val="minMax"/>
        </c:scaling>
        <c:delete val="1"/>
        <c:axPos val="b"/>
        <c:numFmt formatCode="ge" sourceLinked="1"/>
        <c:majorTickMark val="none"/>
        <c:minorTickMark val="none"/>
        <c:tickLblPos val="none"/>
        <c:crossAx val="93099136"/>
        <c:crosses val="autoZero"/>
        <c:auto val="1"/>
        <c:lblOffset val="100"/>
        <c:baseTimeUnit val="years"/>
      </c:dateAx>
      <c:valAx>
        <c:axId val="93099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8.2899999999999991</c:v>
                </c:pt>
                <c:pt idx="1">
                  <c:v>9.15</c:v>
                </c:pt>
                <c:pt idx="2">
                  <c:v>16.239999999999998</c:v>
                </c:pt>
                <c:pt idx="3">
                  <c:v>29.86</c:v>
                </c:pt>
                <c:pt idx="4">
                  <c:v>29.98</c:v>
                </c:pt>
              </c:numCache>
            </c:numRef>
          </c:val>
          <c:extLst xmlns:c16r2="http://schemas.microsoft.com/office/drawing/2015/06/chart">
            <c:ext xmlns:c16="http://schemas.microsoft.com/office/drawing/2014/chart" uri="{C3380CC4-5D6E-409C-BE32-E72D297353CC}">
              <c16:uniqueId val="{00000000-E6B4-41E0-A9D1-3938A58FBBB5}"/>
            </c:ext>
          </c:extLst>
        </c:ser>
        <c:dLbls>
          <c:showLegendKey val="0"/>
          <c:showVal val="0"/>
          <c:showCatName val="0"/>
          <c:showSerName val="0"/>
          <c:showPercent val="0"/>
          <c:showBubbleSize val="0"/>
        </c:dLbls>
        <c:gapWidth val="150"/>
        <c:axId val="93126016"/>
        <c:axId val="93468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xmlns:c16r2="http://schemas.microsoft.com/office/drawing/2015/06/chart">
            <c:ext xmlns:c16="http://schemas.microsoft.com/office/drawing/2014/chart" uri="{C3380CC4-5D6E-409C-BE32-E72D297353CC}">
              <c16:uniqueId val="{00000001-E6B4-41E0-A9D1-3938A58FBBB5}"/>
            </c:ext>
          </c:extLst>
        </c:ser>
        <c:dLbls>
          <c:showLegendKey val="0"/>
          <c:showVal val="0"/>
          <c:showCatName val="0"/>
          <c:showSerName val="0"/>
          <c:showPercent val="0"/>
          <c:showBubbleSize val="0"/>
        </c:dLbls>
        <c:marker val="1"/>
        <c:smooth val="0"/>
        <c:axId val="93126016"/>
        <c:axId val="93468160"/>
      </c:lineChart>
      <c:dateAx>
        <c:axId val="93126016"/>
        <c:scaling>
          <c:orientation val="minMax"/>
        </c:scaling>
        <c:delete val="1"/>
        <c:axPos val="b"/>
        <c:numFmt formatCode="ge" sourceLinked="1"/>
        <c:majorTickMark val="none"/>
        <c:minorTickMark val="none"/>
        <c:tickLblPos val="none"/>
        <c:crossAx val="93468160"/>
        <c:crosses val="autoZero"/>
        <c:auto val="1"/>
        <c:lblOffset val="100"/>
        <c:baseTimeUnit val="years"/>
      </c:dateAx>
      <c:valAx>
        <c:axId val="9346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2D5-4296-AC8E-6984418638EA}"/>
            </c:ext>
          </c:extLst>
        </c:ser>
        <c:dLbls>
          <c:showLegendKey val="0"/>
          <c:showVal val="0"/>
          <c:showCatName val="0"/>
          <c:showSerName val="0"/>
          <c:showPercent val="0"/>
          <c:showBubbleSize val="0"/>
        </c:dLbls>
        <c:gapWidth val="150"/>
        <c:axId val="93510272"/>
        <c:axId val="9350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xmlns:c16r2="http://schemas.microsoft.com/office/drawing/2015/06/chart">
            <c:ext xmlns:c16="http://schemas.microsoft.com/office/drawing/2014/chart" uri="{C3380CC4-5D6E-409C-BE32-E72D297353CC}">
              <c16:uniqueId val="{00000001-E2D5-4296-AC8E-6984418638EA}"/>
            </c:ext>
          </c:extLst>
        </c:ser>
        <c:dLbls>
          <c:showLegendKey val="0"/>
          <c:showVal val="0"/>
          <c:showCatName val="0"/>
          <c:showSerName val="0"/>
          <c:showPercent val="0"/>
          <c:showBubbleSize val="0"/>
        </c:dLbls>
        <c:marker val="1"/>
        <c:smooth val="0"/>
        <c:axId val="93510272"/>
        <c:axId val="93509504"/>
      </c:lineChart>
      <c:dateAx>
        <c:axId val="93510272"/>
        <c:scaling>
          <c:orientation val="minMax"/>
        </c:scaling>
        <c:delete val="1"/>
        <c:axPos val="b"/>
        <c:numFmt formatCode="ge" sourceLinked="1"/>
        <c:majorTickMark val="none"/>
        <c:minorTickMark val="none"/>
        <c:tickLblPos val="none"/>
        <c:crossAx val="93509504"/>
        <c:crosses val="autoZero"/>
        <c:auto val="1"/>
        <c:lblOffset val="100"/>
        <c:baseTimeUnit val="years"/>
      </c:dateAx>
      <c:valAx>
        <c:axId val="935095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510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1879.42</c:v>
                </c:pt>
                <c:pt idx="1">
                  <c:v>678.12</c:v>
                </c:pt>
                <c:pt idx="2">
                  <c:v>760.25</c:v>
                </c:pt>
                <c:pt idx="3">
                  <c:v>694.6</c:v>
                </c:pt>
                <c:pt idx="4">
                  <c:v>761.72</c:v>
                </c:pt>
              </c:numCache>
            </c:numRef>
          </c:val>
          <c:extLst xmlns:c16r2="http://schemas.microsoft.com/office/drawing/2015/06/chart">
            <c:ext xmlns:c16="http://schemas.microsoft.com/office/drawing/2014/chart" uri="{C3380CC4-5D6E-409C-BE32-E72D297353CC}">
              <c16:uniqueId val="{00000000-3685-4A09-85E5-0A99174176AF}"/>
            </c:ext>
          </c:extLst>
        </c:ser>
        <c:dLbls>
          <c:showLegendKey val="0"/>
          <c:showVal val="0"/>
          <c:showCatName val="0"/>
          <c:showSerName val="0"/>
          <c:showPercent val="0"/>
          <c:showBubbleSize val="0"/>
        </c:dLbls>
        <c:gapWidth val="150"/>
        <c:axId val="93219456"/>
        <c:axId val="932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xmlns:c16r2="http://schemas.microsoft.com/office/drawing/2015/06/chart">
            <c:ext xmlns:c16="http://schemas.microsoft.com/office/drawing/2014/chart" uri="{C3380CC4-5D6E-409C-BE32-E72D297353CC}">
              <c16:uniqueId val="{00000001-3685-4A09-85E5-0A99174176AF}"/>
            </c:ext>
          </c:extLst>
        </c:ser>
        <c:dLbls>
          <c:showLegendKey val="0"/>
          <c:showVal val="0"/>
          <c:showCatName val="0"/>
          <c:showSerName val="0"/>
          <c:showPercent val="0"/>
          <c:showBubbleSize val="0"/>
        </c:dLbls>
        <c:marker val="1"/>
        <c:smooth val="0"/>
        <c:axId val="93219456"/>
        <c:axId val="93229824"/>
      </c:lineChart>
      <c:dateAx>
        <c:axId val="93219456"/>
        <c:scaling>
          <c:orientation val="minMax"/>
        </c:scaling>
        <c:delete val="1"/>
        <c:axPos val="b"/>
        <c:numFmt formatCode="ge" sourceLinked="1"/>
        <c:majorTickMark val="none"/>
        <c:minorTickMark val="none"/>
        <c:tickLblPos val="none"/>
        <c:crossAx val="93229824"/>
        <c:crosses val="autoZero"/>
        <c:auto val="1"/>
        <c:lblOffset val="100"/>
        <c:baseTimeUnit val="years"/>
      </c:dateAx>
      <c:valAx>
        <c:axId val="9322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1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296.24</c:v>
                </c:pt>
                <c:pt idx="1">
                  <c:v>310.67</c:v>
                </c:pt>
                <c:pt idx="2">
                  <c:v>327.24</c:v>
                </c:pt>
                <c:pt idx="3">
                  <c:v>319.77</c:v>
                </c:pt>
                <c:pt idx="4">
                  <c:v>303.44</c:v>
                </c:pt>
              </c:numCache>
            </c:numRef>
          </c:val>
          <c:extLst xmlns:c16r2="http://schemas.microsoft.com/office/drawing/2015/06/chart">
            <c:ext xmlns:c16="http://schemas.microsoft.com/office/drawing/2014/chart" uri="{C3380CC4-5D6E-409C-BE32-E72D297353CC}">
              <c16:uniqueId val="{00000000-6641-4C57-BA3A-656EB0464EDC}"/>
            </c:ext>
          </c:extLst>
        </c:ser>
        <c:dLbls>
          <c:showLegendKey val="0"/>
          <c:showVal val="0"/>
          <c:showCatName val="0"/>
          <c:showSerName val="0"/>
          <c:showPercent val="0"/>
          <c:showBubbleSize val="0"/>
        </c:dLbls>
        <c:gapWidth val="150"/>
        <c:axId val="93262976"/>
        <c:axId val="9326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xmlns:c16r2="http://schemas.microsoft.com/office/drawing/2015/06/chart">
            <c:ext xmlns:c16="http://schemas.microsoft.com/office/drawing/2014/chart" uri="{C3380CC4-5D6E-409C-BE32-E72D297353CC}">
              <c16:uniqueId val="{00000001-6641-4C57-BA3A-656EB0464EDC}"/>
            </c:ext>
          </c:extLst>
        </c:ser>
        <c:dLbls>
          <c:showLegendKey val="0"/>
          <c:showVal val="0"/>
          <c:showCatName val="0"/>
          <c:showSerName val="0"/>
          <c:showPercent val="0"/>
          <c:showBubbleSize val="0"/>
        </c:dLbls>
        <c:marker val="1"/>
        <c:smooth val="0"/>
        <c:axId val="93262976"/>
        <c:axId val="93264896"/>
      </c:lineChart>
      <c:dateAx>
        <c:axId val="93262976"/>
        <c:scaling>
          <c:orientation val="minMax"/>
        </c:scaling>
        <c:delete val="1"/>
        <c:axPos val="b"/>
        <c:numFmt formatCode="ge" sourceLinked="1"/>
        <c:majorTickMark val="none"/>
        <c:minorTickMark val="none"/>
        <c:tickLblPos val="none"/>
        <c:crossAx val="93264896"/>
        <c:crosses val="autoZero"/>
        <c:auto val="1"/>
        <c:lblOffset val="100"/>
        <c:baseTimeUnit val="years"/>
      </c:dateAx>
      <c:valAx>
        <c:axId val="93264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9326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110.47</c:v>
                </c:pt>
                <c:pt idx="1">
                  <c:v>116.74</c:v>
                </c:pt>
                <c:pt idx="2">
                  <c:v>113.56</c:v>
                </c:pt>
                <c:pt idx="3">
                  <c:v>115.12</c:v>
                </c:pt>
                <c:pt idx="4">
                  <c:v>116.38</c:v>
                </c:pt>
              </c:numCache>
            </c:numRef>
          </c:val>
          <c:extLst xmlns:c16r2="http://schemas.microsoft.com/office/drawing/2015/06/chart">
            <c:ext xmlns:c16="http://schemas.microsoft.com/office/drawing/2014/chart" uri="{C3380CC4-5D6E-409C-BE32-E72D297353CC}">
              <c16:uniqueId val="{00000000-789A-4837-899A-98C128769A14}"/>
            </c:ext>
          </c:extLst>
        </c:ser>
        <c:dLbls>
          <c:showLegendKey val="0"/>
          <c:showVal val="0"/>
          <c:showCatName val="0"/>
          <c:showSerName val="0"/>
          <c:showPercent val="0"/>
          <c:showBubbleSize val="0"/>
        </c:dLbls>
        <c:gapWidth val="150"/>
        <c:axId val="93304320"/>
        <c:axId val="93306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xmlns:c16r2="http://schemas.microsoft.com/office/drawing/2015/06/chart">
            <c:ext xmlns:c16="http://schemas.microsoft.com/office/drawing/2014/chart" uri="{C3380CC4-5D6E-409C-BE32-E72D297353CC}">
              <c16:uniqueId val="{00000001-789A-4837-899A-98C128769A14}"/>
            </c:ext>
          </c:extLst>
        </c:ser>
        <c:dLbls>
          <c:showLegendKey val="0"/>
          <c:showVal val="0"/>
          <c:showCatName val="0"/>
          <c:showSerName val="0"/>
          <c:showPercent val="0"/>
          <c:showBubbleSize val="0"/>
        </c:dLbls>
        <c:marker val="1"/>
        <c:smooth val="0"/>
        <c:axId val="93304320"/>
        <c:axId val="93306240"/>
      </c:lineChart>
      <c:dateAx>
        <c:axId val="93304320"/>
        <c:scaling>
          <c:orientation val="minMax"/>
        </c:scaling>
        <c:delete val="1"/>
        <c:axPos val="b"/>
        <c:numFmt formatCode="ge" sourceLinked="1"/>
        <c:majorTickMark val="none"/>
        <c:minorTickMark val="none"/>
        <c:tickLblPos val="none"/>
        <c:crossAx val="93306240"/>
        <c:crosses val="autoZero"/>
        <c:auto val="1"/>
        <c:lblOffset val="100"/>
        <c:baseTimeUnit val="years"/>
      </c:dateAx>
      <c:valAx>
        <c:axId val="9330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0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151.22999999999999</c:v>
                </c:pt>
                <c:pt idx="1">
                  <c:v>143.13999999999999</c:v>
                </c:pt>
                <c:pt idx="2">
                  <c:v>148.35</c:v>
                </c:pt>
                <c:pt idx="3">
                  <c:v>146.82</c:v>
                </c:pt>
                <c:pt idx="4">
                  <c:v>145.33000000000001</c:v>
                </c:pt>
              </c:numCache>
            </c:numRef>
          </c:val>
          <c:extLst xmlns:c16r2="http://schemas.microsoft.com/office/drawing/2015/06/chart">
            <c:ext xmlns:c16="http://schemas.microsoft.com/office/drawing/2014/chart" uri="{C3380CC4-5D6E-409C-BE32-E72D297353CC}">
              <c16:uniqueId val="{00000000-32CB-4163-A7EA-2D981FE105A9}"/>
            </c:ext>
          </c:extLst>
        </c:ser>
        <c:dLbls>
          <c:showLegendKey val="0"/>
          <c:showVal val="0"/>
          <c:showCatName val="0"/>
          <c:showSerName val="0"/>
          <c:showPercent val="0"/>
          <c:showBubbleSize val="0"/>
        </c:dLbls>
        <c:gapWidth val="150"/>
        <c:axId val="93394432"/>
        <c:axId val="9339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xmlns:c16r2="http://schemas.microsoft.com/office/drawing/2015/06/chart">
            <c:ext xmlns:c16="http://schemas.microsoft.com/office/drawing/2014/chart" uri="{C3380CC4-5D6E-409C-BE32-E72D297353CC}">
              <c16:uniqueId val="{00000001-32CB-4163-A7EA-2D981FE105A9}"/>
            </c:ext>
          </c:extLst>
        </c:ser>
        <c:dLbls>
          <c:showLegendKey val="0"/>
          <c:showVal val="0"/>
          <c:showCatName val="0"/>
          <c:showSerName val="0"/>
          <c:showPercent val="0"/>
          <c:showBubbleSize val="0"/>
        </c:dLbls>
        <c:marker val="1"/>
        <c:smooth val="0"/>
        <c:axId val="93394432"/>
        <c:axId val="93396352"/>
      </c:lineChart>
      <c:dateAx>
        <c:axId val="93394432"/>
        <c:scaling>
          <c:orientation val="minMax"/>
        </c:scaling>
        <c:delete val="1"/>
        <c:axPos val="b"/>
        <c:numFmt formatCode="ge" sourceLinked="1"/>
        <c:majorTickMark val="none"/>
        <c:minorTickMark val="none"/>
        <c:tickLblPos val="none"/>
        <c:crossAx val="93396352"/>
        <c:crosses val="autoZero"/>
        <c:auto val="1"/>
        <c:lblOffset val="100"/>
        <c:baseTimeUnit val="years"/>
      </c:dateAx>
      <c:valAx>
        <c:axId val="9339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5" zoomScaleNormal="5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4" t="str">
        <f>データ!H6</f>
        <v>長野県　小諸市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A5</v>
      </c>
      <c r="X8" s="58"/>
      <c r="Y8" s="58"/>
      <c r="Z8" s="58"/>
      <c r="AA8" s="58"/>
      <c r="AB8" s="58"/>
      <c r="AC8" s="58"/>
      <c r="AD8" s="58" t="str">
        <f>データ!$M$6</f>
        <v>自治体職員</v>
      </c>
      <c r="AE8" s="58"/>
      <c r="AF8" s="58"/>
      <c r="AG8" s="58"/>
      <c r="AH8" s="58"/>
      <c r="AI8" s="58"/>
      <c r="AJ8" s="58"/>
      <c r="AK8" s="4"/>
      <c r="AL8" s="59">
        <f>データ!$R$6</f>
        <v>42648</v>
      </c>
      <c r="AM8" s="59"/>
      <c r="AN8" s="59"/>
      <c r="AO8" s="59"/>
      <c r="AP8" s="59"/>
      <c r="AQ8" s="59"/>
      <c r="AR8" s="59"/>
      <c r="AS8" s="59"/>
      <c r="AT8" s="50">
        <f>データ!$S$6</f>
        <v>98.55</v>
      </c>
      <c r="AU8" s="51"/>
      <c r="AV8" s="51"/>
      <c r="AW8" s="51"/>
      <c r="AX8" s="51"/>
      <c r="AY8" s="51"/>
      <c r="AZ8" s="51"/>
      <c r="BA8" s="51"/>
      <c r="BB8" s="52">
        <f>データ!$T$6</f>
        <v>432.75</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c r="A10" s="2"/>
      <c r="B10" s="50" t="str">
        <f>データ!$N$6</f>
        <v>-</v>
      </c>
      <c r="C10" s="51"/>
      <c r="D10" s="51"/>
      <c r="E10" s="51"/>
      <c r="F10" s="51"/>
      <c r="G10" s="51"/>
      <c r="H10" s="51"/>
      <c r="I10" s="50">
        <f>データ!$O$6</f>
        <v>69.05</v>
      </c>
      <c r="J10" s="51"/>
      <c r="K10" s="51"/>
      <c r="L10" s="51"/>
      <c r="M10" s="51"/>
      <c r="N10" s="51"/>
      <c r="O10" s="62"/>
      <c r="P10" s="52">
        <f>データ!$P$6</f>
        <v>99.52</v>
      </c>
      <c r="Q10" s="52"/>
      <c r="R10" s="52"/>
      <c r="S10" s="52"/>
      <c r="T10" s="52"/>
      <c r="U10" s="52"/>
      <c r="V10" s="52"/>
      <c r="W10" s="59">
        <f>データ!$Q$6</f>
        <v>2800</v>
      </c>
      <c r="X10" s="59"/>
      <c r="Y10" s="59"/>
      <c r="Z10" s="59"/>
      <c r="AA10" s="59"/>
      <c r="AB10" s="59"/>
      <c r="AC10" s="59"/>
      <c r="AD10" s="2"/>
      <c r="AE10" s="2"/>
      <c r="AF10" s="2"/>
      <c r="AG10" s="2"/>
      <c r="AH10" s="4"/>
      <c r="AI10" s="4"/>
      <c r="AJ10" s="4"/>
      <c r="AK10" s="4"/>
      <c r="AL10" s="59">
        <f>データ!$U$6</f>
        <v>43741</v>
      </c>
      <c r="AM10" s="59"/>
      <c r="AN10" s="59"/>
      <c r="AO10" s="59"/>
      <c r="AP10" s="59"/>
      <c r="AQ10" s="59"/>
      <c r="AR10" s="59"/>
      <c r="AS10" s="59"/>
      <c r="AT10" s="50">
        <f>データ!$V$6</f>
        <v>94.1</v>
      </c>
      <c r="AU10" s="51"/>
      <c r="AV10" s="51"/>
      <c r="AW10" s="51"/>
      <c r="AX10" s="51"/>
      <c r="AY10" s="51"/>
      <c r="AZ10" s="51"/>
      <c r="BA10" s="51"/>
      <c r="BB10" s="52">
        <f>データ!$W$6</f>
        <v>464.84</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117</v>
      </c>
      <c r="BM16" s="80"/>
      <c r="BN16" s="80"/>
      <c r="BO16" s="80"/>
      <c r="BP16" s="80"/>
      <c r="BQ16" s="80"/>
      <c r="BR16" s="80"/>
      <c r="BS16" s="80"/>
      <c r="BT16" s="80"/>
      <c r="BU16" s="80"/>
      <c r="BV16" s="80"/>
      <c r="BW16" s="80"/>
      <c r="BX16" s="80"/>
      <c r="BY16" s="80"/>
      <c r="BZ16" s="81"/>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3" t="s">
        <v>118</v>
      </c>
      <c r="BM47" s="84"/>
      <c r="BN47" s="84"/>
      <c r="BO47" s="84"/>
      <c r="BP47" s="84"/>
      <c r="BQ47" s="84"/>
      <c r="BR47" s="84"/>
      <c r="BS47" s="84"/>
      <c r="BT47" s="84"/>
      <c r="BU47" s="84"/>
      <c r="BV47" s="84"/>
      <c r="BW47" s="84"/>
      <c r="BX47" s="84"/>
      <c r="BY47" s="84"/>
      <c r="BZ47" s="85"/>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3"/>
      <c r="BM48" s="84"/>
      <c r="BN48" s="84"/>
      <c r="BO48" s="84"/>
      <c r="BP48" s="84"/>
      <c r="BQ48" s="84"/>
      <c r="BR48" s="84"/>
      <c r="BS48" s="84"/>
      <c r="BT48" s="84"/>
      <c r="BU48" s="84"/>
      <c r="BV48" s="84"/>
      <c r="BW48" s="84"/>
      <c r="BX48" s="84"/>
      <c r="BY48" s="84"/>
      <c r="BZ48" s="85"/>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3"/>
      <c r="BM49" s="84"/>
      <c r="BN49" s="84"/>
      <c r="BO49" s="84"/>
      <c r="BP49" s="84"/>
      <c r="BQ49" s="84"/>
      <c r="BR49" s="84"/>
      <c r="BS49" s="84"/>
      <c r="BT49" s="84"/>
      <c r="BU49" s="84"/>
      <c r="BV49" s="84"/>
      <c r="BW49" s="84"/>
      <c r="BX49" s="84"/>
      <c r="BY49" s="84"/>
      <c r="BZ49" s="85"/>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3"/>
      <c r="BM50" s="84"/>
      <c r="BN50" s="84"/>
      <c r="BO50" s="84"/>
      <c r="BP50" s="84"/>
      <c r="BQ50" s="84"/>
      <c r="BR50" s="84"/>
      <c r="BS50" s="84"/>
      <c r="BT50" s="84"/>
      <c r="BU50" s="84"/>
      <c r="BV50" s="84"/>
      <c r="BW50" s="84"/>
      <c r="BX50" s="84"/>
      <c r="BY50" s="84"/>
      <c r="BZ50" s="85"/>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3"/>
      <c r="BM51" s="84"/>
      <c r="BN51" s="84"/>
      <c r="BO51" s="84"/>
      <c r="BP51" s="84"/>
      <c r="BQ51" s="84"/>
      <c r="BR51" s="84"/>
      <c r="BS51" s="84"/>
      <c r="BT51" s="84"/>
      <c r="BU51" s="84"/>
      <c r="BV51" s="84"/>
      <c r="BW51" s="84"/>
      <c r="BX51" s="84"/>
      <c r="BY51" s="84"/>
      <c r="BZ51" s="85"/>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3"/>
      <c r="BM52" s="84"/>
      <c r="BN52" s="84"/>
      <c r="BO52" s="84"/>
      <c r="BP52" s="84"/>
      <c r="BQ52" s="84"/>
      <c r="BR52" s="84"/>
      <c r="BS52" s="84"/>
      <c r="BT52" s="84"/>
      <c r="BU52" s="84"/>
      <c r="BV52" s="84"/>
      <c r="BW52" s="84"/>
      <c r="BX52" s="84"/>
      <c r="BY52" s="84"/>
      <c r="BZ52" s="85"/>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3"/>
      <c r="BM53" s="84"/>
      <c r="BN53" s="84"/>
      <c r="BO53" s="84"/>
      <c r="BP53" s="84"/>
      <c r="BQ53" s="84"/>
      <c r="BR53" s="84"/>
      <c r="BS53" s="84"/>
      <c r="BT53" s="84"/>
      <c r="BU53" s="84"/>
      <c r="BV53" s="84"/>
      <c r="BW53" s="84"/>
      <c r="BX53" s="84"/>
      <c r="BY53" s="84"/>
      <c r="BZ53" s="85"/>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3"/>
      <c r="BM54" s="84"/>
      <c r="BN54" s="84"/>
      <c r="BO54" s="84"/>
      <c r="BP54" s="84"/>
      <c r="BQ54" s="84"/>
      <c r="BR54" s="84"/>
      <c r="BS54" s="84"/>
      <c r="BT54" s="84"/>
      <c r="BU54" s="84"/>
      <c r="BV54" s="84"/>
      <c r="BW54" s="84"/>
      <c r="BX54" s="84"/>
      <c r="BY54" s="84"/>
      <c r="BZ54" s="85"/>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3"/>
      <c r="BM55" s="84"/>
      <c r="BN55" s="84"/>
      <c r="BO55" s="84"/>
      <c r="BP55" s="84"/>
      <c r="BQ55" s="84"/>
      <c r="BR55" s="84"/>
      <c r="BS55" s="84"/>
      <c r="BT55" s="84"/>
      <c r="BU55" s="84"/>
      <c r="BV55" s="84"/>
      <c r="BW55" s="84"/>
      <c r="BX55" s="84"/>
      <c r="BY55" s="84"/>
      <c r="BZ55" s="85"/>
    </row>
    <row r="56" spans="1:78" ht="13.5" customHeight="1">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83"/>
      <c r="BM56" s="84"/>
      <c r="BN56" s="84"/>
      <c r="BO56" s="84"/>
      <c r="BP56" s="84"/>
      <c r="BQ56" s="84"/>
      <c r="BR56" s="84"/>
      <c r="BS56" s="84"/>
      <c r="BT56" s="84"/>
      <c r="BU56" s="84"/>
      <c r="BV56" s="84"/>
      <c r="BW56" s="84"/>
      <c r="BX56" s="84"/>
      <c r="BY56" s="84"/>
      <c r="BZ56" s="85"/>
    </row>
    <row r="57" spans="1:78" ht="13.5" customHeight="1">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83"/>
      <c r="BM57" s="84"/>
      <c r="BN57" s="84"/>
      <c r="BO57" s="84"/>
      <c r="BP57" s="84"/>
      <c r="BQ57" s="84"/>
      <c r="BR57" s="84"/>
      <c r="BS57" s="84"/>
      <c r="BT57" s="84"/>
      <c r="BU57" s="84"/>
      <c r="BV57" s="84"/>
      <c r="BW57" s="84"/>
      <c r="BX57" s="84"/>
      <c r="BY57" s="84"/>
      <c r="BZ57" s="85"/>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83"/>
      <c r="BM58" s="84"/>
      <c r="BN58" s="84"/>
      <c r="BO58" s="84"/>
      <c r="BP58" s="84"/>
      <c r="BQ58" s="84"/>
      <c r="BR58" s="84"/>
      <c r="BS58" s="84"/>
      <c r="BT58" s="84"/>
      <c r="BU58" s="84"/>
      <c r="BV58" s="84"/>
      <c r="BW58" s="84"/>
      <c r="BX58" s="84"/>
      <c r="BY58" s="84"/>
      <c r="BZ58" s="8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83"/>
      <c r="BM59" s="84"/>
      <c r="BN59" s="84"/>
      <c r="BO59" s="84"/>
      <c r="BP59" s="84"/>
      <c r="BQ59" s="84"/>
      <c r="BR59" s="84"/>
      <c r="BS59" s="84"/>
      <c r="BT59" s="84"/>
      <c r="BU59" s="84"/>
      <c r="BV59" s="84"/>
      <c r="BW59" s="84"/>
      <c r="BX59" s="84"/>
      <c r="BY59" s="84"/>
      <c r="BZ59" s="85"/>
    </row>
    <row r="60" spans="1:78" ht="13.5" customHeight="1">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83"/>
      <c r="BM60" s="84"/>
      <c r="BN60" s="84"/>
      <c r="BO60" s="84"/>
      <c r="BP60" s="84"/>
      <c r="BQ60" s="84"/>
      <c r="BR60" s="84"/>
      <c r="BS60" s="84"/>
      <c r="BT60" s="84"/>
      <c r="BU60" s="84"/>
      <c r="BV60" s="84"/>
      <c r="BW60" s="84"/>
      <c r="BX60" s="84"/>
      <c r="BY60" s="84"/>
      <c r="BZ60" s="85"/>
    </row>
    <row r="61" spans="1:78" ht="13.5" customHeight="1">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83"/>
      <c r="BM61" s="84"/>
      <c r="BN61" s="84"/>
      <c r="BO61" s="84"/>
      <c r="BP61" s="84"/>
      <c r="BQ61" s="84"/>
      <c r="BR61" s="84"/>
      <c r="BS61" s="84"/>
      <c r="BT61" s="84"/>
      <c r="BU61" s="84"/>
      <c r="BV61" s="84"/>
      <c r="BW61" s="84"/>
      <c r="BX61" s="84"/>
      <c r="BY61" s="84"/>
      <c r="BZ61" s="85"/>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3"/>
      <c r="BM62" s="84"/>
      <c r="BN62" s="84"/>
      <c r="BO62" s="84"/>
      <c r="BP62" s="84"/>
      <c r="BQ62" s="84"/>
      <c r="BR62" s="84"/>
      <c r="BS62" s="84"/>
      <c r="BT62" s="84"/>
      <c r="BU62" s="84"/>
      <c r="BV62" s="84"/>
      <c r="BW62" s="84"/>
      <c r="BX62" s="84"/>
      <c r="BY62" s="84"/>
      <c r="BZ62" s="85"/>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3"/>
      <c r="BM63" s="84"/>
      <c r="BN63" s="84"/>
      <c r="BO63" s="84"/>
      <c r="BP63" s="84"/>
      <c r="BQ63" s="84"/>
      <c r="BR63" s="84"/>
      <c r="BS63" s="84"/>
      <c r="BT63" s="84"/>
      <c r="BU63" s="84"/>
      <c r="BV63" s="84"/>
      <c r="BW63" s="84"/>
      <c r="BX63" s="84"/>
      <c r="BY63" s="84"/>
      <c r="BZ63" s="85"/>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119</v>
      </c>
      <c r="BM66" s="80"/>
      <c r="BN66" s="80"/>
      <c r="BO66" s="80"/>
      <c r="BP66" s="80"/>
      <c r="BQ66" s="80"/>
      <c r="BR66" s="80"/>
      <c r="BS66" s="80"/>
      <c r="BT66" s="80"/>
      <c r="BU66" s="80"/>
      <c r="BV66" s="80"/>
      <c r="BW66" s="80"/>
      <c r="BX66" s="80"/>
      <c r="BY66" s="80"/>
      <c r="BZ66" s="8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6"/>
      <c r="BM82" s="87"/>
      <c r="BN82" s="87"/>
      <c r="BO82" s="87"/>
      <c r="BP82" s="87"/>
      <c r="BQ82" s="87"/>
      <c r="BR82" s="87"/>
      <c r="BS82" s="87"/>
      <c r="BT82" s="87"/>
      <c r="BU82" s="87"/>
      <c r="BV82" s="87"/>
      <c r="BW82" s="87"/>
      <c r="BX82" s="87"/>
      <c r="BY82" s="87"/>
      <c r="BZ82" s="88"/>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3xnpzreJdrKe5GwVUupPzOiPY76FCDxHeIJoGdBqrYho0mDC6CRmjJxjXBdvbg315KeWutBTbF5YvzQERWnqrQ==" saltValue="q+RbzMZ49xuumbNBan0PfA=="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202088</v>
      </c>
      <c r="D6" s="33">
        <f t="shared" si="3"/>
        <v>46</v>
      </c>
      <c r="E6" s="33">
        <f t="shared" si="3"/>
        <v>1</v>
      </c>
      <c r="F6" s="33">
        <f t="shared" si="3"/>
        <v>0</v>
      </c>
      <c r="G6" s="33">
        <f t="shared" si="3"/>
        <v>1</v>
      </c>
      <c r="H6" s="33" t="str">
        <f t="shared" si="3"/>
        <v>長野県　小諸市</v>
      </c>
      <c r="I6" s="33" t="str">
        <f t="shared" si="3"/>
        <v>法適用</v>
      </c>
      <c r="J6" s="33" t="str">
        <f t="shared" si="3"/>
        <v>水道事業</v>
      </c>
      <c r="K6" s="33" t="str">
        <f t="shared" si="3"/>
        <v>末端給水事業</v>
      </c>
      <c r="L6" s="33" t="str">
        <f t="shared" si="3"/>
        <v>A5</v>
      </c>
      <c r="M6" s="33" t="str">
        <f t="shared" si="3"/>
        <v>自治体職員</v>
      </c>
      <c r="N6" s="34" t="str">
        <f t="shared" si="3"/>
        <v>-</v>
      </c>
      <c r="O6" s="34">
        <f t="shared" si="3"/>
        <v>69.05</v>
      </c>
      <c r="P6" s="34">
        <f t="shared" si="3"/>
        <v>99.52</v>
      </c>
      <c r="Q6" s="34">
        <f t="shared" si="3"/>
        <v>2800</v>
      </c>
      <c r="R6" s="34">
        <f t="shared" si="3"/>
        <v>42648</v>
      </c>
      <c r="S6" s="34">
        <f t="shared" si="3"/>
        <v>98.55</v>
      </c>
      <c r="T6" s="34">
        <f t="shared" si="3"/>
        <v>432.75</v>
      </c>
      <c r="U6" s="34">
        <f t="shared" si="3"/>
        <v>43741</v>
      </c>
      <c r="V6" s="34">
        <f t="shared" si="3"/>
        <v>94.1</v>
      </c>
      <c r="W6" s="34">
        <f t="shared" si="3"/>
        <v>464.84</v>
      </c>
      <c r="X6" s="35">
        <f>IF(X7="",NA(),X7)</f>
        <v>119.16</v>
      </c>
      <c r="Y6" s="35">
        <f t="shared" ref="Y6:AG6" si="4">IF(Y7="",NA(),Y7)</f>
        <v>123.06</v>
      </c>
      <c r="Z6" s="35">
        <f t="shared" si="4"/>
        <v>118.2</v>
      </c>
      <c r="AA6" s="35">
        <f t="shared" si="4"/>
        <v>119.78</v>
      </c>
      <c r="AB6" s="35">
        <f t="shared" si="4"/>
        <v>120.74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1879.42</v>
      </c>
      <c r="AU6" s="35">
        <f t="shared" ref="AU6:BC6" si="6">IF(AU7="",NA(),AU7)</f>
        <v>678.12</v>
      </c>
      <c r="AV6" s="35">
        <f t="shared" si="6"/>
        <v>760.25</v>
      </c>
      <c r="AW6" s="35">
        <f t="shared" si="6"/>
        <v>694.6</v>
      </c>
      <c r="AX6" s="35">
        <f t="shared" si="6"/>
        <v>761.72</v>
      </c>
      <c r="AY6" s="35">
        <f t="shared" si="6"/>
        <v>909.68</v>
      </c>
      <c r="AZ6" s="35">
        <f t="shared" si="6"/>
        <v>382.09</v>
      </c>
      <c r="BA6" s="35">
        <f t="shared" si="6"/>
        <v>371.31</v>
      </c>
      <c r="BB6" s="35">
        <f t="shared" si="6"/>
        <v>377.63</v>
      </c>
      <c r="BC6" s="35">
        <f t="shared" si="6"/>
        <v>357.34</v>
      </c>
      <c r="BD6" s="34" t="str">
        <f>IF(BD7="","",IF(BD7="-","【-】","【"&amp;SUBSTITUTE(TEXT(BD7,"#,##0.00"),"-","△")&amp;"】"))</f>
        <v>【264.34】</v>
      </c>
      <c r="BE6" s="35">
        <f>IF(BE7="",NA(),BE7)</f>
        <v>296.24</v>
      </c>
      <c r="BF6" s="35">
        <f t="shared" ref="BF6:BN6" si="7">IF(BF7="",NA(),BF7)</f>
        <v>310.67</v>
      </c>
      <c r="BG6" s="35">
        <f t="shared" si="7"/>
        <v>327.24</v>
      </c>
      <c r="BH6" s="35">
        <f t="shared" si="7"/>
        <v>319.77</v>
      </c>
      <c r="BI6" s="35">
        <f t="shared" si="7"/>
        <v>303.44</v>
      </c>
      <c r="BJ6" s="35">
        <f t="shared" si="7"/>
        <v>382.65</v>
      </c>
      <c r="BK6" s="35">
        <f t="shared" si="7"/>
        <v>385.06</v>
      </c>
      <c r="BL6" s="35">
        <f t="shared" si="7"/>
        <v>373.09</v>
      </c>
      <c r="BM6" s="35">
        <f t="shared" si="7"/>
        <v>364.71</v>
      </c>
      <c r="BN6" s="35">
        <f t="shared" si="7"/>
        <v>373.69</v>
      </c>
      <c r="BO6" s="34" t="str">
        <f>IF(BO7="","",IF(BO7="-","【-】","【"&amp;SUBSTITUTE(TEXT(BO7,"#,##0.00"),"-","△")&amp;"】"))</f>
        <v>【274.27】</v>
      </c>
      <c r="BP6" s="35">
        <f>IF(BP7="",NA(),BP7)</f>
        <v>110.47</v>
      </c>
      <c r="BQ6" s="35">
        <f t="shared" ref="BQ6:BY6" si="8">IF(BQ7="",NA(),BQ7)</f>
        <v>116.74</v>
      </c>
      <c r="BR6" s="35">
        <f t="shared" si="8"/>
        <v>113.56</v>
      </c>
      <c r="BS6" s="35">
        <f t="shared" si="8"/>
        <v>115.12</v>
      </c>
      <c r="BT6" s="35">
        <f t="shared" si="8"/>
        <v>116.38</v>
      </c>
      <c r="BU6" s="35">
        <f t="shared" si="8"/>
        <v>96.1</v>
      </c>
      <c r="BV6" s="35">
        <f t="shared" si="8"/>
        <v>99.07</v>
      </c>
      <c r="BW6" s="35">
        <f t="shared" si="8"/>
        <v>99.99</v>
      </c>
      <c r="BX6" s="35">
        <f t="shared" si="8"/>
        <v>100.65</v>
      </c>
      <c r="BY6" s="35">
        <f t="shared" si="8"/>
        <v>99.87</v>
      </c>
      <c r="BZ6" s="34" t="str">
        <f>IF(BZ7="","",IF(BZ7="-","【-】","【"&amp;SUBSTITUTE(TEXT(BZ7,"#,##0.00"),"-","△")&amp;"】"))</f>
        <v>【104.36】</v>
      </c>
      <c r="CA6" s="35">
        <f>IF(CA7="",NA(),CA7)</f>
        <v>151.22999999999999</v>
      </c>
      <c r="CB6" s="35">
        <f t="shared" ref="CB6:CJ6" si="9">IF(CB7="",NA(),CB7)</f>
        <v>143.13999999999999</v>
      </c>
      <c r="CC6" s="35">
        <f t="shared" si="9"/>
        <v>148.35</v>
      </c>
      <c r="CD6" s="35">
        <f t="shared" si="9"/>
        <v>146.82</v>
      </c>
      <c r="CE6" s="35">
        <f t="shared" si="9"/>
        <v>145.33000000000001</v>
      </c>
      <c r="CF6" s="35">
        <f t="shared" si="9"/>
        <v>178.39</v>
      </c>
      <c r="CG6" s="35">
        <f t="shared" si="9"/>
        <v>173.03</v>
      </c>
      <c r="CH6" s="35">
        <f t="shared" si="9"/>
        <v>171.15</v>
      </c>
      <c r="CI6" s="35">
        <f t="shared" si="9"/>
        <v>170.19</v>
      </c>
      <c r="CJ6" s="35">
        <f t="shared" si="9"/>
        <v>171.81</v>
      </c>
      <c r="CK6" s="34" t="str">
        <f>IF(CK7="","",IF(CK7="-","【-】","【"&amp;SUBSTITUTE(TEXT(CK7,"#,##0.00"),"-","△")&amp;"】"))</f>
        <v>【165.71】</v>
      </c>
      <c r="CL6" s="35">
        <f>IF(CL7="",NA(),CL7)</f>
        <v>59.8</v>
      </c>
      <c r="CM6" s="35">
        <f t="shared" ref="CM6:CU6" si="10">IF(CM7="",NA(),CM7)</f>
        <v>57.66</v>
      </c>
      <c r="CN6" s="35">
        <f t="shared" si="10"/>
        <v>66.64</v>
      </c>
      <c r="CO6" s="35">
        <f t="shared" si="10"/>
        <v>65.67</v>
      </c>
      <c r="CP6" s="35">
        <f t="shared" si="10"/>
        <v>64.61</v>
      </c>
      <c r="CQ6" s="35">
        <f t="shared" si="10"/>
        <v>59.23</v>
      </c>
      <c r="CR6" s="35">
        <f t="shared" si="10"/>
        <v>58.58</v>
      </c>
      <c r="CS6" s="35">
        <f t="shared" si="10"/>
        <v>58.53</v>
      </c>
      <c r="CT6" s="35">
        <f t="shared" si="10"/>
        <v>59.01</v>
      </c>
      <c r="CU6" s="35">
        <f t="shared" si="10"/>
        <v>60.03</v>
      </c>
      <c r="CV6" s="34" t="str">
        <f>IF(CV7="","",IF(CV7="-","【-】","【"&amp;SUBSTITUTE(TEXT(CV7,"#,##0.00"),"-","△")&amp;"】"))</f>
        <v>【60.41】</v>
      </c>
      <c r="CW6" s="35">
        <f>IF(CW7="",NA(),CW7)</f>
        <v>81.95</v>
      </c>
      <c r="CX6" s="35">
        <f t="shared" ref="CX6:DF6" si="11">IF(CX7="",NA(),CX7)</f>
        <v>82.64</v>
      </c>
      <c r="CY6" s="35">
        <f t="shared" si="11"/>
        <v>79.8</v>
      </c>
      <c r="CZ6" s="35">
        <f t="shared" si="11"/>
        <v>79.430000000000007</v>
      </c>
      <c r="DA6" s="35">
        <f t="shared" si="11"/>
        <v>79.98</v>
      </c>
      <c r="DB6" s="35">
        <f t="shared" si="11"/>
        <v>85.53</v>
      </c>
      <c r="DC6" s="35">
        <f t="shared" si="11"/>
        <v>85.23</v>
      </c>
      <c r="DD6" s="35">
        <f t="shared" si="11"/>
        <v>85.26</v>
      </c>
      <c r="DE6" s="35">
        <f t="shared" si="11"/>
        <v>85.37</v>
      </c>
      <c r="DF6" s="35">
        <f t="shared" si="11"/>
        <v>84.81</v>
      </c>
      <c r="DG6" s="34" t="str">
        <f>IF(DG7="","",IF(DG7="-","【-】","【"&amp;SUBSTITUTE(TEXT(DG7,"#,##0.00"),"-","△")&amp;"】"))</f>
        <v>【89.93】</v>
      </c>
      <c r="DH6" s="35">
        <f>IF(DH7="",NA(),DH7)</f>
        <v>36.32</v>
      </c>
      <c r="DI6" s="35">
        <f t="shared" ref="DI6:DQ6" si="12">IF(DI7="",NA(),DI7)</f>
        <v>39.99</v>
      </c>
      <c r="DJ6" s="35">
        <f t="shared" si="12"/>
        <v>37.74</v>
      </c>
      <c r="DK6" s="35">
        <f t="shared" si="12"/>
        <v>39.01</v>
      </c>
      <c r="DL6" s="35">
        <f t="shared" si="12"/>
        <v>41.12</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8.2899999999999991</v>
      </c>
      <c r="DT6" s="35">
        <f t="shared" ref="DT6:EB6" si="13">IF(DT7="",NA(),DT7)</f>
        <v>9.15</v>
      </c>
      <c r="DU6" s="35">
        <f t="shared" si="13"/>
        <v>16.239999999999998</v>
      </c>
      <c r="DV6" s="35">
        <f t="shared" si="13"/>
        <v>29.86</v>
      </c>
      <c r="DW6" s="35">
        <f t="shared" si="13"/>
        <v>29.98</v>
      </c>
      <c r="DX6" s="35">
        <f t="shared" si="13"/>
        <v>8.39</v>
      </c>
      <c r="DY6" s="35">
        <f t="shared" si="13"/>
        <v>10.09</v>
      </c>
      <c r="DZ6" s="35">
        <f t="shared" si="13"/>
        <v>10.54</v>
      </c>
      <c r="EA6" s="35">
        <f t="shared" si="13"/>
        <v>12.03</v>
      </c>
      <c r="EB6" s="35">
        <f t="shared" si="13"/>
        <v>12.19</v>
      </c>
      <c r="EC6" s="34" t="str">
        <f>IF(EC7="","",IF(EC7="-","【-】","【"&amp;SUBSTITUTE(TEXT(EC7,"#,##0.00"),"-","△")&amp;"】"))</f>
        <v>【15.89】</v>
      </c>
      <c r="ED6" s="35">
        <f>IF(ED7="",NA(),ED7)</f>
        <v>0.38</v>
      </c>
      <c r="EE6" s="35">
        <f t="shared" ref="EE6:EM6" si="14">IF(EE7="",NA(),EE7)</f>
        <v>0.28000000000000003</v>
      </c>
      <c r="EF6" s="35">
        <f t="shared" si="14"/>
        <v>0.03</v>
      </c>
      <c r="EG6" s="35">
        <f t="shared" si="14"/>
        <v>0.1</v>
      </c>
      <c r="EH6" s="35">
        <f t="shared" si="14"/>
        <v>0.3</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c r="A7" s="28"/>
      <c r="B7" s="37">
        <v>2017</v>
      </c>
      <c r="C7" s="37">
        <v>202088</v>
      </c>
      <c r="D7" s="37">
        <v>46</v>
      </c>
      <c r="E7" s="37">
        <v>1</v>
      </c>
      <c r="F7" s="37">
        <v>0</v>
      </c>
      <c r="G7" s="37">
        <v>1</v>
      </c>
      <c r="H7" s="37" t="s">
        <v>105</v>
      </c>
      <c r="I7" s="37" t="s">
        <v>106</v>
      </c>
      <c r="J7" s="37" t="s">
        <v>107</v>
      </c>
      <c r="K7" s="37" t="s">
        <v>108</v>
      </c>
      <c r="L7" s="37" t="s">
        <v>109</v>
      </c>
      <c r="M7" s="37" t="s">
        <v>110</v>
      </c>
      <c r="N7" s="38" t="s">
        <v>111</v>
      </c>
      <c r="O7" s="38">
        <v>69.05</v>
      </c>
      <c r="P7" s="38">
        <v>99.52</v>
      </c>
      <c r="Q7" s="38">
        <v>2800</v>
      </c>
      <c r="R7" s="38">
        <v>42648</v>
      </c>
      <c r="S7" s="38">
        <v>98.55</v>
      </c>
      <c r="T7" s="38">
        <v>432.75</v>
      </c>
      <c r="U7" s="38">
        <v>43741</v>
      </c>
      <c r="V7" s="38">
        <v>94.1</v>
      </c>
      <c r="W7" s="38">
        <v>464.84</v>
      </c>
      <c r="X7" s="38">
        <v>119.16</v>
      </c>
      <c r="Y7" s="38">
        <v>123.06</v>
      </c>
      <c r="Z7" s="38">
        <v>118.2</v>
      </c>
      <c r="AA7" s="38">
        <v>119.78</v>
      </c>
      <c r="AB7" s="38">
        <v>120.74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1879.42</v>
      </c>
      <c r="AU7" s="38">
        <v>678.12</v>
      </c>
      <c r="AV7" s="38">
        <v>760.25</v>
      </c>
      <c r="AW7" s="38">
        <v>694.6</v>
      </c>
      <c r="AX7" s="38">
        <v>761.72</v>
      </c>
      <c r="AY7" s="38">
        <v>909.68</v>
      </c>
      <c r="AZ7" s="38">
        <v>382.09</v>
      </c>
      <c r="BA7" s="38">
        <v>371.31</v>
      </c>
      <c r="BB7" s="38">
        <v>377.63</v>
      </c>
      <c r="BC7" s="38">
        <v>357.34</v>
      </c>
      <c r="BD7" s="38">
        <v>264.33999999999997</v>
      </c>
      <c r="BE7" s="38">
        <v>296.24</v>
      </c>
      <c r="BF7" s="38">
        <v>310.67</v>
      </c>
      <c r="BG7" s="38">
        <v>327.24</v>
      </c>
      <c r="BH7" s="38">
        <v>319.77</v>
      </c>
      <c r="BI7" s="38">
        <v>303.44</v>
      </c>
      <c r="BJ7" s="38">
        <v>382.65</v>
      </c>
      <c r="BK7" s="38">
        <v>385.06</v>
      </c>
      <c r="BL7" s="38">
        <v>373.09</v>
      </c>
      <c r="BM7" s="38">
        <v>364.71</v>
      </c>
      <c r="BN7" s="38">
        <v>373.69</v>
      </c>
      <c r="BO7" s="38">
        <v>274.27</v>
      </c>
      <c r="BP7" s="38">
        <v>110.47</v>
      </c>
      <c r="BQ7" s="38">
        <v>116.74</v>
      </c>
      <c r="BR7" s="38">
        <v>113.56</v>
      </c>
      <c r="BS7" s="38">
        <v>115.12</v>
      </c>
      <c r="BT7" s="38">
        <v>116.38</v>
      </c>
      <c r="BU7" s="38">
        <v>96.1</v>
      </c>
      <c r="BV7" s="38">
        <v>99.07</v>
      </c>
      <c r="BW7" s="38">
        <v>99.99</v>
      </c>
      <c r="BX7" s="38">
        <v>100.65</v>
      </c>
      <c r="BY7" s="38">
        <v>99.87</v>
      </c>
      <c r="BZ7" s="38">
        <v>104.36</v>
      </c>
      <c r="CA7" s="38">
        <v>151.22999999999999</v>
      </c>
      <c r="CB7" s="38">
        <v>143.13999999999999</v>
      </c>
      <c r="CC7" s="38">
        <v>148.35</v>
      </c>
      <c r="CD7" s="38">
        <v>146.82</v>
      </c>
      <c r="CE7" s="38">
        <v>145.33000000000001</v>
      </c>
      <c r="CF7" s="38">
        <v>178.39</v>
      </c>
      <c r="CG7" s="38">
        <v>173.03</v>
      </c>
      <c r="CH7" s="38">
        <v>171.15</v>
      </c>
      <c r="CI7" s="38">
        <v>170.19</v>
      </c>
      <c r="CJ7" s="38">
        <v>171.81</v>
      </c>
      <c r="CK7" s="38">
        <v>165.71</v>
      </c>
      <c r="CL7" s="38">
        <v>59.8</v>
      </c>
      <c r="CM7" s="38">
        <v>57.66</v>
      </c>
      <c r="CN7" s="38">
        <v>66.64</v>
      </c>
      <c r="CO7" s="38">
        <v>65.67</v>
      </c>
      <c r="CP7" s="38">
        <v>64.61</v>
      </c>
      <c r="CQ7" s="38">
        <v>59.23</v>
      </c>
      <c r="CR7" s="38">
        <v>58.58</v>
      </c>
      <c r="CS7" s="38">
        <v>58.53</v>
      </c>
      <c r="CT7" s="38">
        <v>59.01</v>
      </c>
      <c r="CU7" s="38">
        <v>60.03</v>
      </c>
      <c r="CV7" s="38">
        <v>60.41</v>
      </c>
      <c r="CW7" s="38">
        <v>81.95</v>
      </c>
      <c r="CX7" s="38">
        <v>82.64</v>
      </c>
      <c r="CY7" s="38">
        <v>79.8</v>
      </c>
      <c r="CZ7" s="38">
        <v>79.430000000000007</v>
      </c>
      <c r="DA7" s="38">
        <v>79.98</v>
      </c>
      <c r="DB7" s="38">
        <v>85.53</v>
      </c>
      <c r="DC7" s="38">
        <v>85.23</v>
      </c>
      <c r="DD7" s="38">
        <v>85.26</v>
      </c>
      <c r="DE7" s="38">
        <v>85.37</v>
      </c>
      <c r="DF7" s="38">
        <v>84.81</v>
      </c>
      <c r="DG7" s="38">
        <v>89.93</v>
      </c>
      <c r="DH7" s="38">
        <v>36.32</v>
      </c>
      <c r="DI7" s="38">
        <v>39.99</v>
      </c>
      <c r="DJ7" s="38">
        <v>37.74</v>
      </c>
      <c r="DK7" s="38">
        <v>39.01</v>
      </c>
      <c r="DL7" s="38">
        <v>41.12</v>
      </c>
      <c r="DM7" s="38">
        <v>37.340000000000003</v>
      </c>
      <c r="DN7" s="38">
        <v>44.31</v>
      </c>
      <c r="DO7" s="38">
        <v>45.75</v>
      </c>
      <c r="DP7" s="38">
        <v>46.9</v>
      </c>
      <c r="DQ7" s="38">
        <v>47.28</v>
      </c>
      <c r="DR7" s="38">
        <v>48.12</v>
      </c>
      <c r="DS7" s="38">
        <v>8.2899999999999991</v>
      </c>
      <c r="DT7" s="38">
        <v>9.15</v>
      </c>
      <c r="DU7" s="38">
        <v>16.239999999999998</v>
      </c>
      <c r="DV7" s="38">
        <v>29.86</v>
      </c>
      <c r="DW7" s="38">
        <v>29.98</v>
      </c>
      <c r="DX7" s="38">
        <v>8.39</v>
      </c>
      <c r="DY7" s="38">
        <v>10.09</v>
      </c>
      <c r="DZ7" s="38">
        <v>10.54</v>
      </c>
      <c r="EA7" s="38">
        <v>12.03</v>
      </c>
      <c r="EB7" s="38">
        <v>12.19</v>
      </c>
      <c r="EC7" s="38">
        <v>15.89</v>
      </c>
      <c r="ED7" s="38">
        <v>0.38</v>
      </c>
      <c r="EE7" s="38">
        <v>0.28000000000000003</v>
      </c>
      <c r="EF7" s="38">
        <v>0.03</v>
      </c>
      <c r="EG7" s="38">
        <v>0.1</v>
      </c>
      <c r="EH7" s="38">
        <v>0.3</v>
      </c>
      <c r="EI7" s="38">
        <v>0.59</v>
      </c>
      <c r="EJ7" s="38">
        <v>0.6</v>
      </c>
      <c r="EK7" s="38">
        <v>0.56000000000000005</v>
      </c>
      <c r="EL7" s="38">
        <v>0.61</v>
      </c>
      <c r="EM7" s="38">
        <v>0.51</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cp:keywords/>
  <dc:description/>
  <cp:lastModifiedBy> </cp:lastModifiedBy>
  <cp:lastPrinted>2019-02-20T10:09:56Z</cp:lastPrinted>
  <dcterms:created xsi:type="dcterms:W3CDTF">2018-12-03T08:31:18Z</dcterms:created>
  <dcterms:modified xsi:type="dcterms:W3CDTF">2019-02-20T10:11:48Z</dcterms:modified>
  <cp:category/>
</cp:coreProperties>
</file>