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vfp3c6bSog6KuNYo21J6zYIRQw/4zExiBk+EaDh7Z5xz5jmIR9MTYbbKTIxjBGW6R1TECRJEiVmBMsAcT9jPQ==" workbookSaltValue="qlUHOW95Sz27QForp6mcQ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Z76" i="4" l="1"/>
  <c r="IT76" i="4"/>
  <c r="MI76" i="4"/>
  <c r="HJ51" i="4"/>
  <c r="MA30" i="4"/>
  <c r="CS51" i="4"/>
  <c r="HJ30" i="4"/>
  <c r="CS30" i="4"/>
  <c r="MA51" i="4"/>
  <c r="C11" i="5"/>
  <c r="D11" i="5"/>
  <c r="E11" i="5"/>
  <c r="B11" i="5"/>
  <c r="BZ30" i="4" l="1"/>
  <c r="LT76" i="4"/>
  <c r="BK76" i="4"/>
  <c r="LH51" i="4"/>
  <c r="IE76" i="4"/>
  <c r="BZ51" i="4"/>
  <c r="GQ30" i="4"/>
  <c r="GQ51" i="4"/>
  <c r="LH30" i="4"/>
  <c r="KP76" i="4"/>
  <c r="FE51" i="4"/>
  <c r="AN30" i="4"/>
  <c r="HA76" i="4"/>
  <c r="AN51" i="4"/>
  <c r="FE30" i="4"/>
  <c r="AG76" i="4"/>
  <c r="JV51" i="4"/>
  <c r="JV30" i="4"/>
  <c r="AV76" i="4"/>
  <c r="BG30" i="4"/>
  <c r="KO51" i="4"/>
  <c r="LE76" i="4"/>
  <c r="FX51" i="4"/>
  <c r="KO30" i="4"/>
  <c r="HP76" i="4"/>
  <c r="BG51" i="4"/>
  <c r="FX30" i="4"/>
  <c r="JC51" i="4"/>
  <c r="U51" i="4"/>
  <c r="KA76" i="4"/>
  <c r="EL51" i="4"/>
  <c r="JC30" i="4"/>
  <c r="U30" i="4"/>
  <c r="R76" i="4"/>
  <c r="GL76" i="4"/>
  <c r="EL30" i="4"/>
</calcChain>
</file>

<file path=xl/sharedStrings.xml><?xml version="1.0" encoding="utf-8"?>
<sst xmlns="http://schemas.openxmlformats.org/spreadsheetml/2006/main" count="289" uniqueCount="146">
  <si>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</si>
  <si>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</si>
  <si>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</si>
  <si>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</si>
  <si>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</si>
  <si>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</si>
  <si>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</si>
  <si>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</si>
  <si>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</si>
  <si>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</si>
  <si>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</si>
  <si>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</si>
  <si>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</si>
  <si>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</si>
  <si>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</si>
  <si>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</si>
  <si>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</si>
  <si>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</si>
  <si>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</si>
  <si>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</si>
  <si>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</si>
  <si>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</si>
  <si>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</si>
  <si>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</si>
  <si>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</si>
  <si>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</si>
  <si>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</si>
  <si>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</si>
  <si>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</si>
  <si>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</si>
  <si>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</si>
  <si>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</si>
  <si>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</si>
  <si>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</si>
  <si>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</si>
  <si>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</si>
  <si>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</si>
  <si>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</si>
  <si>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</si>
  <si>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</si>
  <si>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</si>
  <si>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</si>
  <si>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</si>
  <si>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</si>
  <si>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</si>
  <si>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</si>
  <si>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</si>
  <si>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</si>
  <si>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</si>
  <si>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</si>
  <si>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</si>
  <si>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</si>
  <si>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</si>
  <si>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</si>
  <si>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</si>
  <si>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</si>
  <si>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</si>
  <si>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</si>
  <si>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</si>
  <si>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</si>
  <si>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</si>
  <si>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</si>
  <si>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</si>
  <si>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</si>
  <si>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</si>
  <si>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</si>
  <si>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</si>
  <si>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</si>
  <si>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</si>
  <si>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</si>
  <si>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</si>
  <si>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</si>
  <si>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</si>
  <si>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</si>
  <si>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</si>
  <si>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</si>
  <si>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</si>
  <si>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</si>
  <si>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</si>
  <si>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</si>
  <si>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</si>
  <si>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</si>
  <si>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</si>
  <si>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</si>
  <si>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</si>
  <si>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</si>
  <si>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</si>
  <si>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</si>
  <si>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</si>
  <si>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</si>
  <si>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</si>
  <si>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</si>
  <si>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</si>
  <si>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</si>
  <si>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</si>
  <si>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</si>
  <si>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</si>
  <si>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</si>
  <si>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</si>
  <si>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</si>
  <si>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</si>
  <si>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</si>
  <si>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</si>
  <si>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</si>
  <si>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</si>
  <si>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</si>
  <si>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</si>
  <si>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</si>
  <si>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</si>
  <si>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</si>
  <si>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</si>
  <si>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</si>
  <si>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</si>
  <si>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</si>
  <si>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</si>
  <si>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</si>
  <si>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</si>
  <si>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</si>
  <si>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</si>
  <si>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</si>
  <si>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</si>
  <si>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</si>
  <si>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</si>
  <si>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</si>
  <si>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長野県　飯田市</t>
  </si>
  <si>
    <t>飯田市営飯田駅西駐車場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</si>
  <si>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</si>
  <si>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</si>
  <si>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</si>
  <si>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</si>
  <si>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</si>
  <si>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</si>
  <si>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</si>
  <si>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</si>
  <si>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</si>
  <si>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</si>
  <si>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</si>
  <si>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</si>
  <si>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</si>
  <si>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</si>
  <si>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</si>
  <si>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</si>
  <si>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本駐車場は、月極駐車場であり、収支は契約者数に依存している。現在、収支は黒字であり、他会計からの補助金等は受けていない。
　収益的収支比率等の向上のため、経営コストの更なる効率化を図る必要がある。</t>
    <rPh sb="7" eb="9">
      <t>ツキギ</t>
    </rPh>
    <rPh sb="9" eb="12">
      <t>ｐ</t>
    </rPh>
    <rPh sb="16" eb="18">
      <t>シュウシ</t>
    </rPh>
    <rPh sb="19" eb="22">
      <t>ケイヤクシャ</t>
    </rPh>
    <rPh sb="22" eb="23">
      <t>スウ</t>
    </rPh>
    <rPh sb="24" eb="26">
      <t>イゾン</t>
    </rPh>
    <phoneticPr fontId="5"/>
  </si>
  <si>
    <t>　本駐車場は、設置より26年が経過しており、老朽化による問題は今のところ顕在化していない。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phoneticPr fontId="5"/>
  </si>
  <si>
    <t>　本駐車場は月極駐車場であり、主な利用者は、付近の官公署及び企業等の職員用駐車場としての利用が多い。
　現在、月極契約者で満車の状態となっており、引き続き、この状態を維持していく必要がある。</t>
    <rPh sb="1" eb="2">
      <t>ホン</t>
    </rPh>
    <rPh sb="2" eb="5">
      <t>ｐ</t>
    </rPh>
    <rPh sb="6" eb="8">
      <t>ツキギ</t>
    </rPh>
    <rPh sb="8" eb="11">
      <t>ｐ</t>
    </rPh>
    <rPh sb="15" eb="16">
      <t>オモ</t>
    </rPh>
    <rPh sb="17" eb="20">
      <t>リヨウシャ</t>
    </rPh>
    <rPh sb="22" eb="24">
      <t>フキン</t>
    </rPh>
    <rPh sb="25" eb="28">
      <t>カンコウショ</t>
    </rPh>
    <rPh sb="28" eb="29">
      <t>オヨ</t>
    </rPh>
    <rPh sb="30" eb="32">
      <t>キギョウ</t>
    </rPh>
    <rPh sb="32" eb="33">
      <t>トウ</t>
    </rPh>
    <rPh sb="34" eb="37">
      <t>ショクインヨウ</t>
    </rPh>
    <rPh sb="37" eb="40">
      <t>ｐ</t>
    </rPh>
    <rPh sb="44" eb="46">
      <t>リヨウ</t>
    </rPh>
    <rPh sb="47" eb="48">
      <t>オオ</t>
    </rPh>
    <rPh sb="52" eb="54">
      <t>ゲンザイ</t>
    </rPh>
    <rPh sb="55" eb="57">
      <t>ツキギ</t>
    </rPh>
    <rPh sb="57" eb="60">
      <t>ケイヤクシャ</t>
    </rPh>
    <rPh sb="61" eb="63">
      <t>マンシャ</t>
    </rPh>
    <rPh sb="64" eb="66">
      <t>ジョウタイ</t>
    </rPh>
    <rPh sb="73" eb="74">
      <t>ヒ</t>
    </rPh>
    <rPh sb="75" eb="76">
      <t>ツヅ</t>
    </rPh>
    <rPh sb="80" eb="82">
      <t>ジョウタイ</t>
    </rPh>
    <rPh sb="83" eb="85">
      <t>イジ</t>
    </rPh>
    <rPh sb="89" eb="91">
      <t>ヒツヨウ</t>
    </rPh>
    <phoneticPr fontId="5"/>
  </si>
  <si>
    <t>　本駐車場は月極駐車場であり、現在、月極契約者で満車の状態となっている。引き続き、この状態を維持していくとともに、経営コストの更なる効率化を図り、収益的収支比率を向上させていく必要があるため、駐車場経営にあたっての経営戦略を策定し、経営の高効率化を図る。</t>
    <rPh sb="1" eb="2">
      <t>ホン</t>
    </rPh>
    <rPh sb="2" eb="5">
      <t>ｐ</t>
    </rPh>
    <rPh sb="6" eb="8">
      <t>ツキギ</t>
    </rPh>
    <rPh sb="8" eb="11">
      <t>ｐ</t>
    </rPh>
    <rPh sb="15" eb="17">
      <t>ゲンザイ</t>
    </rPh>
    <rPh sb="18" eb="20">
      <t>ツキギ</t>
    </rPh>
    <rPh sb="20" eb="23">
      <t>ケイヤクシャ</t>
    </rPh>
    <rPh sb="24" eb="26">
      <t>マンシャ</t>
    </rPh>
    <rPh sb="27" eb="29">
      <t>ジョウタイ</t>
    </rPh>
    <rPh sb="36" eb="37">
      <t>ヒ</t>
    </rPh>
    <rPh sb="38" eb="39">
      <t>ツヅ</t>
    </rPh>
    <rPh sb="43" eb="45">
      <t>ジョウタイ</t>
    </rPh>
    <rPh sb="46" eb="48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</si>
</sst>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126.3</c:v>
                </c:pt>
                <c:pt idx="2">
                  <c:v>102.1</c:v>
                </c:pt>
                <c:pt idx="3">
                  <c:v>130.1</c:v>
                </c:pt>
                <c:pt idx="4">
                  <c:v>125.4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B-421E-9258-46AC3A26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6912"/>
        <c:axId val="8777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9B-421E-9258-46AC3A26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66912"/>
        <c:axId val="87777280"/>
      </c:lineChart>
      <c:dateAx>
        <c:axId val="8776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7280"/>
        <c:crosses val="autoZero"/>
        <c:auto val="1"/>
        <c:lblOffset val="100"/>
        <c:baseTimeUnit val="years"/>
      </c:dateAx>
      <c:valAx>
        <c:axId val="8777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76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2-4537-A292-9CB088A98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0160"/>
        <c:axId val="929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A2-4537-A292-9CB088A98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0160"/>
        <c:axId val="92950528"/>
      </c:lineChart>
      <c:dateAx>
        <c:axId val="9294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50528"/>
        <c:crosses val="autoZero"/>
        <c:auto val="1"/>
        <c:lblOffset val="100"/>
        <c:baseTimeUnit val="years"/>
      </c:dateAx>
      <c:valAx>
        <c:axId val="929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94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1-4F93-811E-809DED96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3024"/>
        <c:axId val="9299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61-4F93-811E-809DED96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024"/>
        <c:axId val="92994944"/>
      </c:lineChart>
      <c:dateAx>
        <c:axId val="9299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94944"/>
        <c:crosses val="autoZero"/>
        <c:auto val="1"/>
        <c:lblOffset val="100"/>
        <c:baseTimeUnit val="years"/>
      </c:date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993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C-4DB5-9332-6EBED579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1792"/>
        <c:axId val="9304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5C-4DB5-9332-6EBED579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1792"/>
        <c:axId val="93043712"/>
      </c:lineChart>
      <c:dateAx>
        <c:axId val="930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43712"/>
        <c:crosses val="autoZero"/>
        <c:auto val="1"/>
        <c:lblOffset val="100"/>
        <c:baseTimeUnit val="years"/>
      </c:date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041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5-4717-87C1-0DDAF051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7920"/>
        <c:axId val="9425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B5-4717-87C1-0DDAF051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7920"/>
        <c:axId val="94259840"/>
      </c:lineChart>
      <c:dateAx>
        <c:axId val="942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59840"/>
        <c:crosses val="autoZero"/>
        <c:auto val="1"/>
        <c:lblOffset val="100"/>
        <c:baseTimeUnit val="years"/>
      </c:dateAx>
      <c:valAx>
        <c:axId val="9425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25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D-4C82-81A8-2B35DDCE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02592"/>
        <c:axId val="94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D-4C82-81A8-2B35DDCE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592"/>
        <c:axId val="94304512"/>
      </c:lineChart>
      <c:dateAx>
        <c:axId val="94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04512"/>
        <c:crosses val="autoZero"/>
        <c:auto val="1"/>
        <c:lblOffset val="100"/>
        <c:baseTimeUnit val="years"/>
      </c:dateAx>
      <c:valAx>
        <c:axId val="9430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30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32.700000000000003</c:v>
                </c:pt>
                <c:pt idx="1">
                  <c:v>69</c:v>
                </c:pt>
                <c:pt idx="2">
                  <c:v>83.3</c:v>
                </c:pt>
                <c:pt idx="3">
                  <c:v>78.599999999999994</c:v>
                </c:pt>
                <c:pt idx="4">
                  <c:v>63.1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A7-45B4-983F-75067FB6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9552"/>
        <c:axId val="9436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A7-45B4-983F-75067FB6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9552"/>
        <c:axId val="94361472"/>
      </c:lineChart>
      <c:dateAx>
        <c:axId val="943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61472"/>
        <c:crosses val="autoZero"/>
        <c:auto val="1"/>
        <c:lblOffset val="100"/>
        <c:baseTimeUnit val="years"/>
      </c:dateAx>
      <c:valAx>
        <c:axId val="9436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35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20.6</c:v>
                </c:pt>
                <c:pt idx="2">
                  <c:v>1.7</c:v>
                </c:pt>
                <c:pt idx="3">
                  <c:v>22.6</c:v>
                </c:pt>
                <c:pt idx="4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4C-4298-859D-52869C1A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8064"/>
        <c:axId val="9441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4C-4298-859D-52869C1A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8064"/>
        <c:axId val="94414336"/>
      </c:lineChart>
      <c:dateAx>
        <c:axId val="9440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14336"/>
        <c:crosses val="autoZero"/>
        <c:auto val="1"/>
        <c:lblOffset val="100"/>
        <c:baseTimeUnit val="years"/>
      </c:dateAx>
      <c:valAx>
        <c:axId val="9441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408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</c:v>
                </c:pt>
                <c:pt idx="1">
                  <c:v>1016</c:v>
                </c:pt>
                <c:pt idx="2">
                  <c:v>119</c:v>
                </c:pt>
                <c:pt idx="3">
                  <c:v>1287</c:v>
                </c:pt>
                <c:pt idx="4">
                  <c:v>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B-489E-B806-7CFE7D21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7888"/>
        <c:axId val="9452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3B-489E-B806-7CFE7D21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7888"/>
        <c:axId val="94528256"/>
      </c:lineChart>
      <c:dateAx>
        <c:axId val="945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28256"/>
        <c:crosses val="autoZero"/>
        <c:auto val="1"/>
        <c:lblOffset val="100"/>
        <c:baseTimeUnit val="years"/>
      </c:dateAx>
      <c:valAx>
        <c:axId val="9452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51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長野県飯田市　飯田市営飯田駅西駐車場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9" t="s">
        <v>6</v>
      </c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 t="s">
        <v>7</v>
      </c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 t="s">
        <v>8</v>
      </c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20" t="str">
        <f>データ!M7</f>
        <v>Ａ３Ｂ１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 t="str">
        <f>データ!N7</f>
        <v>非設置</v>
      </c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0" t="str">
        <f>データ!S7</f>
        <v>駅</v>
      </c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 t="str">
        <f>データ!T7</f>
        <v>無</v>
      </c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19">
        <f>データ!U7</f>
        <v>2541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24" t="s">
        <v>10</v>
      </c>
      <c r="NE8" s="125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9" t="s">
        <v>16</v>
      </c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 t="s">
        <v>17</v>
      </c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 t="s">
        <v>18</v>
      </c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3"/>
      <c r="ND9" s="130" t="s">
        <v>19</v>
      </c>
      <c r="NE9" s="131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132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広場式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25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9">
        <f>データ!V7</f>
        <v>84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 t="str">
        <f>データ!W7</f>
        <v>-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20" t="str">
        <f>データ!X7</f>
        <v>導入なし</v>
      </c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2"/>
      <c r="ND10" s="121" t="s">
        <v>21</v>
      </c>
      <c r="NE10" s="10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2" t="s">
        <v>23</v>
      </c>
      <c r="NE11" s="122"/>
      <c r="NF11" s="122"/>
      <c r="NG11" s="122"/>
      <c r="NH11" s="122"/>
      <c r="NI11" s="122"/>
      <c r="NJ11" s="122"/>
      <c r="NK11" s="122"/>
      <c r="NL11" s="122"/>
      <c r="NM11" s="122"/>
      <c r="NN11" s="122"/>
      <c r="NO11" s="122"/>
      <c r="NP11" s="122"/>
      <c r="NQ11" s="122"/>
      <c r="NR11" s="122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3"/>
      <c r="NE13" s="123"/>
      <c r="NF13" s="123"/>
      <c r="NG13" s="123"/>
      <c r="NH13" s="123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46" t="s">
        <v>142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>
        <f>データ!$B$11</f>
        <v>41275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>
        <f>データ!$C$11</f>
        <v>41640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>
        <f>データ!$D$11</f>
        <v>42005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>
        <f>データ!$E$11</f>
        <v>42370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>
        <f>データ!$F$11</f>
        <v>42736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>
        <f>データ!$B$11</f>
        <v>41275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>
        <f>データ!$C$11</f>
        <v>41640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>
        <f>データ!$D$11</f>
        <v>42005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>
        <f>データ!$E$11</f>
        <v>42370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>
        <f>データ!$F$11</f>
        <v>42736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>
        <f>データ!$B$11</f>
        <v>41275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>
        <f>データ!$C$11</f>
        <v>41640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>
        <f>データ!$D$11</f>
        <v>42005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>
        <f>データ!$E$11</f>
        <v>42370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>
        <f>データ!$F$11</f>
        <v>42736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5" t="s">
        <v>27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4">
        <f>データ!Y7</f>
        <v>100.3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126.3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102.1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130.1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125.4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5" t="s">
        <v>27</v>
      </c>
      <c r="EB31" s="106"/>
      <c r="EC31" s="106"/>
      <c r="ED31" s="106"/>
      <c r="EE31" s="106"/>
      <c r="EF31" s="106"/>
      <c r="EG31" s="106"/>
      <c r="EH31" s="106"/>
      <c r="EI31" s="106"/>
      <c r="EJ31" s="106"/>
      <c r="EK31" s="107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5" t="s">
        <v>27</v>
      </c>
      <c r="IS31" s="106"/>
      <c r="IT31" s="106"/>
      <c r="IU31" s="106"/>
      <c r="IV31" s="106"/>
      <c r="IW31" s="106"/>
      <c r="IX31" s="106"/>
      <c r="IY31" s="106"/>
      <c r="IZ31" s="106"/>
      <c r="JA31" s="106"/>
      <c r="JB31" s="107"/>
      <c r="JC31" s="80">
        <f>データ!DK7</f>
        <v>32.700000000000003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83.3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78.599999999999994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63.1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5" t="s">
        <v>29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4">
        <f>データ!AD7</f>
        <v>410.7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385.5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419.4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371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509.2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5" t="s">
        <v>29</v>
      </c>
      <c r="EB32" s="106"/>
      <c r="EC32" s="106"/>
      <c r="ED32" s="106"/>
      <c r="EE32" s="106"/>
      <c r="EF32" s="106"/>
      <c r="EG32" s="106"/>
      <c r="EH32" s="106"/>
      <c r="EI32" s="106"/>
      <c r="EJ32" s="106"/>
      <c r="EK32" s="107"/>
      <c r="EL32" s="104">
        <f>データ!AO7</f>
        <v>4.5999999999999996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3.5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3.2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2.9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6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5" t="s">
        <v>29</v>
      </c>
      <c r="IS32" s="106"/>
      <c r="IT32" s="106"/>
      <c r="IU32" s="106"/>
      <c r="IV32" s="106"/>
      <c r="IW32" s="106"/>
      <c r="IX32" s="106"/>
      <c r="IY32" s="106"/>
      <c r="IZ32" s="106"/>
      <c r="JA32" s="106"/>
      <c r="JB32" s="107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143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144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>
        <f>データ!$B$11</f>
        <v>41275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>
        <f>データ!$C$11</f>
        <v>41640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f>データ!$D$11</f>
        <v>42005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>
        <f>データ!$E$11</f>
        <v>42370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>
        <f>データ!$F$11</f>
        <v>42736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>
        <f>データ!$B$11</f>
        <v>41275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>
        <f>データ!$C$11</f>
        <v>41640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>
        <f>データ!$D$11</f>
        <v>42005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>
        <f>データ!$E$11</f>
        <v>42370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>
        <f>データ!$F$11</f>
        <v>42736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>
        <f>データ!$B$11</f>
        <v>41275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>
        <f>データ!$C$11</f>
        <v>41640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>
        <f>データ!$D$11</f>
        <v>42005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>
        <f>データ!$E$11</f>
        <v>42370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>
        <f>データ!$F$11</f>
        <v>42736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5" t="s">
        <v>27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103">
        <f>データ!AU7</f>
        <v>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0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0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0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5" t="s">
        <v>27</v>
      </c>
      <c r="EB52" s="106"/>
      <c r="EC52" s="106"/>
      <c r="ED52" s="106"/>
      <c r="EE52" s="106"/>
      <c r="EF52" s="106"/>
      <c r="EG52" s="106"/>
      <c r="EH52" s="106"/>
      <c r="EI52" s="106"/>
      <c r="EJ52" s="106"/>
      <c r="EK52" s="107"/>
      <c r="EL52" s="104">
        <f>データ!BF7</f>
        <v>0.1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20.6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1.7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22.6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19.899999999999999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5" t="s">
        <v>27</v>
      </c>
      <c r="IS52" s="106"/>
      <c r="IT52" s="106"/>
      <c r="IU52" s="106"/>
      <c r="IV52" s="106"/>
      <c r="IW52" s="106"/>
      <c r="IX52" s="106"/>
      <c r="IY52" s="106"/>
      <c r="IZ52" s="106"/>
      <c r="JA52" s="106"/>
      <c r="JB52" s="107"/>
      <c r="JC52" s="103">
        <f>データ!BQ7</f>
        <v>9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1016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119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1287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910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5" t="s">
        <v>29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103">
        <f>データ!AZ7</f>
        <v>27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23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22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16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21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5" t="s">
        <v>29</v>
      </c>
      <c r="EB53" s="106"/>
      <c r="EC53" s="106"/>
      <c r="ED53" s="106"/>
      <c r="EE53" s="106"/>
      <c r="EF53" s="106"/>
      <c r="EG53" s="106"/>
      <c r="EH53" s="106"/>
      <c r="EI53" s="106"/>
      <c r="EJ53" s="106"/>
      <c r="EK53" s="107"/>
      <c r="EL53" s="104">
        <f>データ!BK7</f>
        <v>37.6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40.700000000000003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38.200000000000003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34.6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37.6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5" t="s">
        <v>29</v>
      </c>
      <c r="IS53" s="106"/>
      <c r="IT53" s="106"/>
      <c r="IU53" s="106"/>
      <c r="IV53" s="106"/>
      <c r="IW53" s="106"/>
      <c r="IX53" s="106"/>
      <c r="IY53" s="106"/>
      <c r="IZ53" s="106"/>
      <c r="JA53" s="106"/>
      <c r="JB53" s="107"/>
      <c r="JC53" s="103">
        <f>データ!BV7</f>
        <v>6777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7496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6967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7138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8131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145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1" t="str">
        <f>データ!CM7</f>
        <v>-</v>
      </c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4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4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7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0">
        <f>データ!$B$11</f>
        <v>41275</v>
      </c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0">
        <f>データ!$C$11</f>
        <v>41640</v>
      </c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2"/>
      <c r="AV76" s="100">
        <f>データ!$D$11</f>
        <v>42005</v>
      </c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2"/>
      <c r="BK76" s="100">
        <f>データ!$E$11</f>
        <v>42370</v>
      </c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>
        <f>データ!$F$11</f>
        <v>42736</v>
      </c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2"/>
      <c r="CO76" s="4"/>
      <c r="CP76" s="4"/>
      <c r="CQ76" s="4"/>
      <c r="CR76" s="4"/>
      <c r="CS76" s="4"/>
      <c r="CT76" s="4"/>
      <c r="CU76" s="4"/>
      <c r="CV76" s="91">
        <f>データ!CN7</f>
        <v>1055</v>
      </c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0">
        <f>データ!$B$11</f>
        <v>41275</v>
      </c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2"/>
      <c r="HA76" s="100">
        <f>データ!$C$11</f>
        <v>41640</v>
      </c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2"/>
      <c r="HP76" s="100">
        <f>データ!$D$11</f>
        <v>42005</v>
      </c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2"/>
      <c r="IE76" s="100">
        <f>データ!$E$11</f>
        <v>42370</v>
      </c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2"/>
      <c r="IT76" s="100">
        <f>データ!$F$11</f>
        <v>42736</v>
      </c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0">
        <f>データ!$B$11</f>
        <v>41275</v>
      </c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2"/>
      <c r="KP76" s="100">
        <f>データ!$C$11</f>
        <v>41640</v>
      </c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2"/>
      <c r="LE76" s="100">
        <f>データ!$D$11</f>
        <v>42005</v>
      </c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2"/>
      <c r="LT76" s="100">
        <f>データ!$E$11</f>
        <v>42370</v>
      </c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2"/>
      <c r="MI76" s="100">
        <f>データ!$F$11</f>
        <v>42736</v>
      </c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2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4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6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4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6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7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73v6AgxaK3J4OsWB7I/4/yXgZansCnINBYssF5kz9EtrsuBvX3u0oPc2a7ofKlWjwaMmPS10BqaQ5kXRr8RVwA==" saltValue="kKt7OJCiDtp8jga7nLSEt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38" t="s">
        <v>68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73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74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76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77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78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79</v>
      </c>
      <c r="CN4" s="144" t="s">
        <v>80</v>
      </c>
      <c r="CO4" s="135" t="s">
        <v>81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82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83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100</v>
      </c>
      <c r="AL5" s="59" t="s">
        <v>101</v>
      </c>
      <c r="AM5" s="59" t="s">
        <v>111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110</v>
      </c>
      <c r="AV5" s="59" t="s">
        <v>100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110</v>
      </c>
      <c r="BG5" s="59" t="s">
        <v>100</v>
      </c>
      <c r="BH5" s="59" t="s">
        <v>112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110</v>
      </c>
      <c r="BR5" s="59" t="s">
        <v>113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110</v>
      </c>
      <c r="CC5" s="59" t="s">
        <v>100</v>
      </c>
      <c r="CD5" s="59" t="s">
        <v>101</v>
      </c>
      <c r="CE5" s="59" t="s">
        <v>111</v>
      </c>
      <c r="CF5" s="59" t="s">
        <v>114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45"/>
      <c r="CN5" s="145"/>
      <c r="CO5" s="59" t="s">
        <v>115</v>
      </c>
      <c r="CP5" s="59" t="s">
        <v>100</v>
      </c>
      <c r="CQ5" s="59" t="s">
        <v>116</v>
      </c>
      <c r="CR5" s="59" t="s">
        <v>117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110</v>
      </c>
      <c r="DA5" s="59" t="s">
        <v>100</v>
      </c>
      <c r="DB5" s="59" t="s">
        <v>112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110</v>
      </c>
      <c r="DL5" s="59" t="s">
        <v>100</v>
      </c>
      <c r="DM5" s="59" t="s">
        <v>112</v>
      </c>
      <c r="DN5" s="59" t="s">
        <v>111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118</v>
      </c>
      <c r="B6" s="60">
        <f>B8</f>
        <v>2017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長野県飯田市</v>
      </c>
      <c r="I6" s="60" t="str">
        <f t="shared" si="1"/>
        <v>飯田市営飯田駅西駐車場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2541</v>
      </c>
      <c r="V6" s="63">
        <f t="shared" si="1"/>
        <v>84</v>
      </c>
      <c r="W6" s="63" t="str">
        <f t="shared" si="1"/>
        <v>-</v>
      </c>
      <c r="X6" s="62" t="str">
        <f t="shared" si="1"/>
        <v>導入なし</v>
      </c>
      <c r="Y6" s="64">
        <f>IF(Y8="-",NA(),Y8)</f>
        <v>100.3</v>
      </c>
      <c r="Z6" s="64">
        <f t="shared" ref="Z6:AH6" si="2">IF(Z8="-",NA(),Z8)</f>
        <v>126.3</v>
      </c>
      <c r="AA6" s="64">
        <f t="shared" si="2"/>
        <v>102.1</v>
      </c>
      <c r="AB6" s="64">
        <f t="shared" si="2"/>
        <v>130.1</v>
      </c>
      <c r="AC6" s="64">
        <f t="shared" si="2"/>
        <v>125.4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0.1</v>
      </c>
      <c r="BG6" s="64">
        <f t="shared" ref="BG6:BO6" si="5">IF(BG8="-",NA(),BG8)</f>
        <v>20.6</v>
      </c>
      <c r="BH6" s="64">
        <f t="shared" si="5"/>
        <v>1.7</v>
      </c>
      <c r="BI6" s="64">
        <f t="shared" si="5"/>
        <v>22.6</v>
      </c>
      <c r="BJ6" s="64">
        <f t="shared" si="5"/>
        <v>19.899999999999999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9</v>
      </c>
      <c r="BR6" s="65">
        <f t="shared" ref="BR6:BZ6" si="6">IF(BR8="-",NA(),BR8)</f>
        <v>1016</v>
      </c>
      <c r="BS6" s="65">
        <f t="shared" si="6"/>
        <v>119</v>
      </c>
      <c r="BT6" s="65">
        <f t="shared" si="6"/>
        <v>1287</v>
      </c>
      <c r="BU6" s="65">
        <f t="shared" si="6"/>
        <v>910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 t="str">
        <f t="shared" ref="CM6:CN6" si="7">CM8</f>
        <v>-</v>
      </c>
      <c r="CN6" s="63">
        <f t="shared" si="7"/>
        <v>1055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32.700000000000003</v>
      </c>
      <c r="DL6" s="64">
        <f t="shared" ref="DL6:DT6" si="9">IF(DL8="-",NA(),DL8)</f>
        <v>69</v>
      </c>
      <c r="DM6" s="64">
        <f t="shared" si="9"/>
        <v>83.3</v>
      </c>
      <c r="DN6" s="64">
        <f t="shared" si="9"/>
        <v>78.599999999999994</v>
      </c>
      <c r="DO6" s="64">
        <f t="shared" si="9"/>
        <v>63.1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120</v>
      </c>
      <c r="B7" s="60">
        <f t="shared" ref="B7:X7" si="10">B8</f>
        <v>2017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長野県　飯田市</v>
      </c>
      <c r="I7" s="60" t="str">
        <f t="shared" si="10"/>
        <v>飯田市営飯田駅西駐車場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2541</v>
      </c>
      <c r="V7" s="63">
        <f t="shared" si="10"/>
        <v>84</v>
      </c>
      <c r="W7" s="63" t="str">
        <f t="shared" si="10"/>
        <v>-</v>
      </c>
      <c r="X7" s="62" t="str">
        <f t="shared" si="10"/>
        <v>導入なし</v>
      </c>
      <c r="Y7" s="64">
        <f>Y8</f>
        <v>100.3</v>
      </c>
      <c r="Z7" s="64">
        <f t="shared" ref="Z7:AH7" si="11">Z8</f>
        <v>126.3</v>
      </c>
      <c r="AA7" s="64">
        <f t="shared" si="11"/>
        <v>102.1</v>
      </c>
      <c r="AB7" s="64">
        <f t="shared" si="11"/>
        <v>130.1</v>
      </c>
      <c r="AC7" s="64">
        <f t="shared" si="11"/>
        <v>125.4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0.1</v>
      </c>
      <c r="BG7" s="64">
        <f t="shared" ref="BG7:BO7" si="14">BG8</f>
        <v>20.6</v>
      </c>
      <c r="BH7" s="64">
        <f t="shared" si="14"/>
        <v>1.7</v>
      </c>
      <c r="BI7" s="64">
        <f t="shared" si="14"/>
        <v>22.6</v>
      </c>
      <c r="BJ7" s="64">
        <f t="shared" si="14"/>
        <v>19.899999999999999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9</v>
      </c>
      <c r="BR7" s="65">
        <f t="shared" ref="BR7:BZ7" si="15">BR8</f>
        <v>1016</v>
      </c>
      <c r="BS7" s="65">
        <f t="shared" si="15"/>
        <v>119</v>
      </c>
      <c r="BT7" s="65">
        <f t="shared" si="15"/>
        <v>1287</v>
      </c>
      <c r="BU7" s="65">
        <f t="shared" si="15"/>
        <v>910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 t="str">
        <f>CM8</f>
        <v>-</v>
      </c>
      <c r="CN7" s="63">
        <f>CN8</f>
        <v>1055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32.700000000000003</v>
      </c>
      <c r="DL7" s="64">
        <f t="shared" ref="DL7:DT7" si="17">DL8</f>
        <v>69</v>
      </c>
      <c r="DM7" s="64">
        <f t="shared" si="17"/>
        <v>83.3</v>
      </c>
      <c r="DN7" s="64">
        <f t="shared" si="17"/>
        <v>78.599999999999994</v>
      </c>
      <c r="DO7" s="64">
        <f t="shared" si="17"/>
        <v>63.1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202053</v>
      </c>
      <c r="D8" s="67">
        <v>47</v>
      </c>
      <c r="E8" s="67">
        <v>14</v>
      </c>
      <c r="F8" s="67">
        <v>0</v>
      </c>
      <c r="G8" s="67">
        <v>3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25</v>
      </c>
      <c r="S8" s="69" t="s">
        <v>134</v>
      </c>
      <c r="T8" s="69" t="s">
        <v>135</v>
      </c>
      <c r="U8" s="70">
        <v>2541</v>
      </c>
      <c r="V8" s="70">
        <v>84</v>
      </c>
      <c r="W8" s="70" t="s">
        <v>128</v>
      </c>
      <c r="X8" s="69" t="s">
        <v>136</v>
      </c>
      <c r="Y8" s="71">
        <v>100.3</v>
      </c>
      <c r="Z8" s="71">
        <v>126.3</v>
      </c>
      <c r="AA8" s="71">
        <v>102.1</v>
      </c>
      <c r="AB8" s="71">
        <v>130.1</v>
      </c>
      <c r="AC8" s="71">
        <v>125.4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0.1</v>
      </c>
      <c r="BG8" s="71">
        <v>20.6</v>
      </c>
      <c r="BH8" s="71">
        <v>1.7</v>
      </c>
      <c r="BI8" s="71">
        <v>22.6</v>
      </c>
      <c r="BJ8" s="71">
        <v>19.899999999999999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9</v>
      </c>
      <c r="BR8" s="72">
        <v>1016</v>
      </c>
      <c r="BS8" s="72">
        <v>119</v>
      </c>
      <c r="BT8" s="73">
        <v>1287</v>
      </c>
      <c r="BU8" s="73">
        <v>910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 t="s">
        <v>128</v>
      </c>
      <c r="CN8" s="70">
        <v>1055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32.700000000000003</v>
      </c>
      <c r="DL8" s="71">
        <v>69</v>
      </c>
      <c r="DM8" s="71">
        <v>83.3</v>
      </c>
      <c r="DN8" s="71">
        <v>78.599999999999994</v>
      </c>
      <c r="DO8" s="71">
        <v>63.1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2019-02-07T04:07:40Z</cp:lastPrinted>
  <dcterms:created xsi:type="dcterms:W3CDTF">2018-12-07T10:29:53Z</dcterms:created>
  <dcterms:modified xsi:type="dcterms:W3CDTF">2019-02-20T13:21:15Z</dcterms:modified>
  <cp:category/>
</cp:coreProperties>
</file>