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g1UB0MsefIfHcJyL6p8qqeKcI76yDYRhLyufiLQObOr3/0NUa6s42qbAF77tft6I2kt4FjwBjdgPJt8i7ZaYQ==" workbookSaltValue="6tYxq236BI0yaomjXpCz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<sst xmlns="http://schemas.openxmlformats.org/spreadsheetml/2006/main" count="240" uniqueCount="126">
  <si>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</si>
  <si>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</si>
  <si>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</si>
  <si>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</si>
  <si>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</si>
  <si>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</si>
  <si>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</si>
  <si>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</si>
  <si>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</si>
  <si>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</si>
  <si>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</si>
  <si>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</si>
  <si>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</si>
  <si>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</si>
  <si>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</si>
  <si>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</si>
  <si>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</si>
  <si>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</si>
  <si>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</si>
  <si>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</si>
  <si>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</si>
  <si>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</si>
  <si>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</si>
  <si>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</si>
  <si>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</si>
  <si>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</si>
  <si>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</si>
  <si>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</si>
  <si>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</si>
  <si>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</si>
  <si>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</si>
  <si>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</si>
  <si>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</si>
  <si>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</si>
  <si>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</si>
  <si>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</si>
  <si>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</si>
  <si>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</si>
  <si>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</si>
  <si>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</si>
  <si>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</si>
  <si>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</si>
  <si>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</si>
  <si>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</si>
  <si>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</si>
  <si>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</si>
  <si>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</si>
  <si>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</si>
  <si>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</si>
  <si>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</si>
  <si>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</si>
  <si>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</si>
  <si>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</si>
  <si>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</si>
  <si>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</si>
  <si>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</si>
  <si>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</si>
  <si>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</si>
  <si>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</si>
  <si>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</si>
  <si>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</si>
  <si>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</si>
  <si>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</si>
  <si>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</si>
  <si>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</si>
  <si>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</si>
  <si>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</si>
  <si>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</si>
  <si>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</si>
  <si>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</si>
  <si>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</si>
  <si>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</si>
  <si>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</si>
  <si>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</si>
  <si>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</si>
  <si>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</si>
  <si>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</si>
  <si>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</si>
  <si>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</si>
  <si>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</si>
  <si>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</si>
  <si>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</si>
  <si>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</si>
  <si>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</si>
  <si>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</si>
  <si>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</si>
  <si>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</si>
  <si>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</si>
  <si>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</si>
  <si>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</si>
  <si>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</si>
  <si>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</si>
  <si>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</si>
  <si>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</si>
  <si>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</si>
  <si>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</si>
  <si>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</si>
  <si>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</si>
  <si>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</si>
  <si>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</si>
  <si>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</si>
  <si>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</si>
  <si>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</si>
  <si>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</si>
  <si>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</si>
  <si>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</si>
  <si>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</si>
  <si>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</si>
  <si>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</si>
  <si>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</si>
  <si>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</si>
  <si>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</si>
  <si>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</si>
  <si>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</si>
  <si>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</si>
  <si>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</si>
  <si>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</si>
  <si>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</si>
  <si>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</si>
  <si>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</si>
  <si>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</si>
  <si>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</si>
  <si>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</si>
  <si>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⑴　管渠改善率は0.00％で、類似団体平均値とほぼ同じ状況です。今後、管渠の更新が課題となります。
⑵　寿赤木処理場、大野田処理場、島々処理場、稲核処理場は、供用開始から29年～18年経過しています。汚水処理機器は耐用年数を経過しており、今後、多額の修繕費用が必要です。　</t>
    <rPh sb="32" eb="34">
      <t>コンゴ</t>
    </rPh>
    <rPh sb="35" eb="37">
      <t>カンキョ</t>
    </rPh>
    <rPh sb="38" eb="40">
      <t>コウシン</t>
    </rPh>
    <rPh sb="41" eb="43">
      <t>カダイ</t>
    </rPh>
    <phoneticPr fontId="4"/>
  </si>
  <si>
    <t>１　収益的収支比率が100％未満のため、適正な使用料収入の確保及び経費節減に努めます。
２　施設の老朽化及び利用率向上の対策として、寿赤木処理場は平成31年度に公共下水道へ接続し、処理場施設は廃止します。安曇地区の大野田処理場、島々処理場、稲核処理場は、山間地に設置されており、公共下水道との接続が難しいため、平成32年度～平成37年度に施設の改修を行い、汚水処理能力の最適化及び長寿命化を図ります。
３　企業債残高対事業規模比率が類似団体平均値より高くなっています。今後、施設の統廃合及び長寿命化を行うため、企業債残高が増加する見込みです。国等の補助事業を活用し、経費節減に努めます。　　</t>
    <phoneticPr fontId="4"/>
  </si>
  <si>
    <t xml:space="preserve">⑴　収益的収支比率は99.90％で、単年度収支は赤字となりました。
⑵　企業債残高対事業規模比率は1,627.81％で、類似団体平均値を772.01％上回っています。平成31年度に寿赤木処理区を公共下水道に統合するため、接続工事に係る起債により、企業債残高が増加したものです。
⑶　経費回収率は79.93％で、類似団体平均値を20.13％上回っています。汚水処理費の一部を公費で賄っているため、適正な料金収入の確保及び経費節減が必要です。
⑷　汚水処理原価は、219.24円で、類似団体平均値より44.52円低く、概ね効率的な経営を行っています。
⑸　施設利用率は43.98％で、類似団体平均値を7.77％下回っています。超高齢化・人口減少等により、今後汚水流入量の増加が見込めないため、施設の能力が過大となっています。
⑹　寿赤木処理区、大野田処理区、島々処理区、稲核処理区の水洗化率は100.00％で、類似団体平均値より15.16％上回っています。
 </t>
    <rPh sb="2" eb="5">
      <t>シュウエキテキ</t>
    </rPh>
    <rPh sb="5" eb="7">
      <t>シュウシ</t>
    </rPh>
    <rPh sb="7" eb="9">
      <t>ヒリツ</t>
    </rPh>
    <rPh sb="18" eb="21">
      <t>タンネンド</t>
    </rPh>
    <rPh sb="21" eb="23">
      <t>シュウシ</t>
    </rPh>
    <rPh sb="24" eb="26">
      <t>アカジ</t>
    </rPh>
    <rPh sb="76" eb="78">
      <t>ウワマワ</t>
    </rPh>
    <rPh sb="84" eb="86">
      <t>ヘイセイ</t>
    </rPh>
    <rPh sb="88" eb="90">
      <t>ネンド</t>
    </rPh>
    <rPh sb="91" eb="92">
      <t>コトブキ</t>
    </rPh>
    <rPh sb="92" eb="94">
      <t>アカギ</t>
    </rPh>
    <rPh sb="94" eb="96">
      <t>ショリ</t>
    </rPh>
    <rPh sb="96" eb="97">
      <t>ク</t>
    </rPh>
    <rPh sb="98" eb="100">
      <t>コウキョウ</t>
    </rPh>
    <rPh sb="100" eb="103">
      <t>ゲスイドウ</t>
    </rPh>
    <rPh sb="104" eb="106">
      <t>トウゴウ</t>
    </rPh>
    <rPh sb="111" eb="113">
      <t>セツゾク</t>
    </rPh>
    <rPh sb="113" eb="115">
      <t>コウジ</t>
    </rPh>
    <rPh sb="116" eb="117">
      <t>カカ</t>
    </rPh>
    <rPh sb="118" eb="120">
      <t>キサイ</t>
    </rPh>
    <rPh sb="124" eb="126">
      <t>キギョウ</t>
    </rPh>
    <rPh sb="126" eb="127">
      <t>サイ</t>
    </rPh>
    <rPh sb="127" eb="129">
      <t>ザンダカ</t>
    </rPh>
    <rPh sb="130" eb="132">
      <t>ゾウカ</t>
    </rPh>
    <rPh sb="157" eb="159">
      <t>ルイジ</t>
    </rPh>
    <rPh sb="159" eb="161">
      <t>ダンタイ</t>
    </rPh>
    <rPh sb="161" eb="163">
      <t>ヘイキン</t>
    </rPh>
    <rPh sb="163" eb="164">
      <t>チ</t>
    </rPh>
    <rPh sb="171" eb="173">
      <t>ウワマワ</t>
    </rPh>
    <rPh sb="179" eb="181">
      <t>オスイ</t>
    </rPh>
    <rPh sb="181" eb="183">
      <t>ショリ</t>
    </rPh>
    <rPh sb="183" eb="184">
      <t>ヒ</t>
    </rPh>
    <rPh sb="185" eb="187">
      <t>イチブ</t>
    </rPh>
    <rPh sb="188" eb="190">
      <t>コウヒ</t>
    </rPh>
    <rPh sb="191" eb="192">
      <t>マカナ</t>
    </rPh>
    <rPh sb="199" eb="201">
      <t>テキセイ</t>
    </rPh>
    <rPh sb="202" eb="204">
      <t>リョウキン</t>
    </rPh>
    <rPh sb="204" eb="206">
      <t>シュウニュウ</t>
    </rPh>
    <rPh sb="207" eb="209">
      <t>カクホ</t>
    </rPh>
    <rPh sb="209" eb="210">
      <t>オヨ</t>
    </rPh>
    <rPh sb="211" eb="213">
      <t>ケイヒ</t>
    </rPh>
    <rPh sb="213" eb="215">
      <t>セツゲン</t>
    </rPh>
    <rPh sb="216" eb="218">
      <t>ヒツヨウ</t>
    </rPh>
    <rPh sb="257" eb="258">
      <t>ヒク</t>
    </rPh>
    <rPh sb="260" eb="261">
      <t>オオム</t>
    </rPh>
    <rPh sb="262" eb="265">
      <t>コウリツテキ</t>
    </rPh>
    <rPh sb="266" eb="268">
      <t>ケイエイ</t>
    </rPh>
    <rPh sb="269" eb="270">
      <t>オコナ</t>
    </rPh>
    <rPh sb="307" eb="309">
      <t>シタマワ</t>
    </rPh>
    <rPh sb="315" eb="316">
      <t>チョウ</t>
    </rPh>
    <rPh sb="316" eb="319">
      <t>コウレイカ</t>
    </rPh>
    <rPh sb="320" eb="322">
      <t>ジンコウ</t>
    </rPh>
    <rPh sb="322" eb="324">
      <t>ゲンショウ</t>
    </rPh>
    <rPh sb="324" eb="325">
      <t>トウ</t>
    </rPh>
    <rPh sb="329" eb="331">
      <t>コンゴ</t>
    </rPh>
    <rPh sb="337" eb="339">
      <t>ゾウカ</t>
    </rPh>
    <rPh sb="340" eb="342">
      <t>ミコ</t>
    </rPh>
    <rPh sb="351" eb="353">
      <t>ノウリョク</t>
    </rPh>
    <rPh sb="368" eb="369">
      <t>コトブキ</t>
    </rPh>
    <rPh sb="369" eb="371">
      <t>アカギ</t>
    </rPh>
    <rPh sb="371" eb="373">
      <t>ショリ</t>
    </rPh>
    <rPh sb="373" eb="374">
      <t>ク</t>
    </rPh>
    <rPh sb="375" eb="378">
      <t>オオノタ</t>
    </rPh>
    <rPh sb="378" eb="380">
      <t>ショリ</t>
    </rPh>
    <rPh sb="380" eb="381">
      <t>ク</t>
    </rPh>
    <rPh sb="382" eb="384">
      <t>シマシマ</t>
    </rPh>
    <rPh sb="384" eb="386">
      <t>ショリ</t>
    </rPh>
    <rPh sb="386" eb="387">
      <t>ク</t>
    </rPh>
    <rPh sb="388" eb="390">
      <t>イネコキ</t>
    </rPh>
    <rPh sb="390" eb="392">
      <t>ショリ</t>
    </rPh>
    <rPh sb="392" eb="393">
      <t>ク</t>
    </rPh>
    <rPh sb="423" eb="42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</si>
</sst>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F9-4046-A555-E0BA1702DEFC}"/>
            </c:ext>
          </c:extLst>
        </c:ser>
        <c:dLbls>
          <c:showLegendKey val="0"/>
          <c:showVal val="0"/>
          <c:showCatName val="0"/>
          <c:showSerName val="0"/>
          <c:showPercent val="0"/>
          <c:showBubbleSize val="0"/>
        </c:dLbls>
        <c:gapWidth val="150"/>
        <c:axId val="29948928"/>
        <c:axId val="3081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9F9-4046-A555-E0BA1702DEFC}"/>
            </c:ext>
          </c:extLst>
        </c:ser>
        <c:dLbls>
          <c:showLegendKey val="0"/>
          <c:showVal val="0"/>
          <c:showCatName val="0"/>
          <c:showSerName val="0"/>
          <c:showPercent val="0"/>
          <c:showBubbleSize val="0"/>
        </c:dLbls>
        <c:marker val="1"/>
        <c:smooth val="0"/>
        <c:axId val="29948928"/>
        <c:axId val="30815360"/>
      </c:lineChart>
      <c:dateAx>
        <c:axId val="29948928"/>
        <c:scaling>
          <c:orientation val="minMax"/>
        </c:scaling>
        <c:delete val="1"/>
        <c:axPos val="b"/>
        <c:numFmt formatCode="ge" sourceLinked="1"/>
        <c:majorTickMark val="none"/>
        <c:minorTickMark val="none"/>
        <c:tickLblPos val="none"/>
        <c:crossAx val="30815360"/>
        <c:crosses val="autoZero"/>
        <c:auto val="1"/>
        <c:lblOffset val="100"/>
        <c:baseTimeUnit val="years"/>
      </c:dateAx>
      <c:valAx>
        <c:axId val="308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46.7</c:v>
                </c:pt>
                <c:pt idx="1">
                  <c:v>45.42</c:v>
                </c:pt>
                <c:pt idx="2">
                  <c:v>43.12</c:v>
                </c:pt>
                <c:pt idx="3">
                  <c:v>45.7</c:v>
                </c:pt>
                <c:pt idx="4">
                  <c:v>43.98</c:v>
                </c:pt>
              </c:numCache>
            </c:numRef>
          </c:val>
          <c:extLst xmlns:c16r2="http://schemas.microsoft.com/office/drawing/2015/06/chart">
            <c:ext xmlns:c16="http://schemas.microsoft.com/office/drawing/2014/chart" uri="{C3380CC4-5D6E-409C-BE32-E72D297353CC}">
              <c16:uniqueId val="{00000000-22B3-4FDF-9125-D30EA99D309E}"/>
            </c:ext>
          </c:extLst>
        </c:ser>
        <c:dLbls>
          <c:showLegendKey val="0"/>
          <c:showVal val="0"/>
          <c:showCatName val="0"/>
          <c:showSerName val="0"/>
          <c:showPercent val="0"/>
          <c:showBubbleSize val="0"/>
        </c:dLbls>
        <c:gapWidth val="150"/>
        <c:axId val="31104384"/>
        <c:axId val="311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2B3-4FDF-9125-D30EA99D309E}"/>
            </c:ext>
          </c:extLst>
        </c:ser>
        <c:dLbls>
          <c:showLegendKey val="0"/>
          <c:showVal val="0"/>
          <c:showCatName val="0"/>
          <c:showSerName val="0"/>
          <c:showPercent val="0"/>
          <c:showBubbleSize val="0"/>
        </c:dLbls>
        <c:marker val="1"/>
        <c:smooth val="0"/>
        <c:axId val="31104384"/>
        <c:axId val="31118848"/>
      </c:lineChart>
      <c:dateAx>
        <c:axId val="31104384"/>
        <c:scaling>
          <c:orientation val="minMax"/>
        </c:scaling>
        <c:delete val="1"/>
        <c:axPos val="b"/>
        <c:numFmt formatCode="ge" sourceLinked="1"/>
        <c:majorTickMark val="none"/>
        <c:minorTickMark val="none"/>
        <c:tickLblPos val="none"/>
        <c:crossAx val="31118848"/>
        <c:crosses val="autoZero"/>
        <c:auto val="1"/>
        <c:lblOffset val="100"/>
        <c:baseTimeUnit val="years"/>
      </c:dateAx>
      <c:valAx>
        <c:axId val="311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ECB-44AA-8513-AB179A901261}"/>
            </c:ext>
          </c:extLst>
        </c:ser>
        <c:dLbls>
          <c:showLegendKey val="0"/>
          <c:showVal val="0"/>
          <c:showCatName val="0"/>
          <c:showSerName val="0"/>
          <c:showPercent val="0"/>
          <c:showBubbleSize val="0"/>
        </c:dLbls>
        <c:gapWidth val="150"/>
        <c:axId val="87531520"/>
        <c:axId val="8753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ECB-44AA-8513-AB179A901261}"/>
            </c:ext>
          </c:extLst>
        </c:ser>
        <c:dLbls>
          <c:showLegendKey val="0"/>
          <c:showVal val="0"/>
          <c:showCatName val="0"/>
          <c:showSerName val="0"/>
          <c:showPercent val="0"/>
          <c:showBubbleSize val="0"/>
        </c:dLbls>
        <c:marker val="1"/>
        <c:smooth val="0"/>
        <c:axId val="87531520"/>
        <c:axId val="87533440"/>
      </c:lineChart>
      <c:dateAx>
        <c:axId val="87531520"/>
        <c:scaling>
          <c:orientation val="minMax"/>
        </c:scaling>
        <c:delete val="1"/>
        <c:axPos val="b"/>
        <c:numFmt formatCode="ge" sourceLinked="1"/>
        <c:majorTickMark val="none"/>
        <c:minorTickMark val="none"/>
        <c:tickLblPos val="none"/>
        <c:crossAx val="87533440"/>
        <c:crosses val="autoZero"/>
        <c:auto val="1"/>
        <c:lblOffset val="100"/>
        <c:baseTimeUnit val="years"/>
      </c:dateAx>
      <c:valAx>
        <c:axId val="875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98.52</c:v>
                </c:pt>
                <c:pt idx="1">
                  <c:v>98.6</c:v>
                </c:pt>
                <c:pt idx="2">
                  <c:v>98.37</c:v>
                </c:pt>
                <c:pt idx="3">
                  <c:v>99.91</c:v>
                </c:pt>
                <c:pt idx="4">
                  <c:v>99.9</c:v>
                </c:pt>
              </c:numCache>
            </c:numRef>
          </c:val>
          <c:extLst xmlns:c16r2="http://schemas.microsoft.com/office/drawing/2015/06/chart">
            <c:ext xmlns:c16="http://schemas.microsoft.com/office/drawing/2014/chart" uri="{C3380CC4-5D6E-409C-BE32-E72D297353CC}">
              <c16:uniqueId val="{00000000-5F7C-4156-A2F3-E2C1CECF0ACE}"/>
            </c:ext>
          </c:extLst>
        </c:ser>
        <c:dLbls>
          <c:showLegendKey val="0"/>
          <c:showVal val="0"/>
          <c:showCatName val="0"/>
          <c:showSerName val="0"/>
          <c:showPercent val="0"/>
          <c:showBubbleSize val="0"/>
        </c:dLbls>
        <c:gapWidth val="150"/>
        <c:axId val="30850432"/>
        <c:axId val="308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7C-4156-A2F3-E2C1CECF0ACE}"/>
            </c:ext>
          </c:extLst>
        </c:ser>
        <c:dLbls>
          <c:showLegendKey val="0"/>
          <c:showVal val="0"/>
          <c:showCatName val="0"/>
          <c:showSerName val="0"/>
          <c:showPercent val="0"/>
          <c:showBubbleSize val="0"/>
        </c:dLbls>
        <c:marker val="1"/>
        <c:smooth val="0"/>
        <c:axId val="30850432"/>
        <c:axId val="30856704"/>
      </c:lineChart>
      <c:dateAx>
        <c:axId val="30850432"/>
        <c:scaling>
          <c:orientation val="minMax"/>
        </c:scaling>
        <c:delete val="1"/>
        <c:axPos val="b"/>
        <c:numFmt formatCode="ge" sourceLinked="1"/>
        <c:majorTickMark val="none"/>
        <c:minorTickMark val="none"/>
        <c:tickLblPos val="none"/>
        <c:crossAx val="30856704"/>
        <c:crosses val="autoZero"/>
        <c:auto val="1"/>
        <c:lblOffset val="100"/>
        <c:baseTimeUnit val="years"/>
      </c:dateAx>
      <c:valAx>
        <c:axId val="308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06-489D-AF65-CBEBC5AD6285}"/>
            </c:ext>
          </c:extLst>
        </c:ser>
        <c:dLbls>
          <c:showLegendKey val="0"/>
          <c:showVal val="0"/>
          <c:showCatName val="0"/>
          <c:showSerName val="0"/>
          <c:showPercent val="0"/>
          <c:showBubbleSize val="0"/>
        </c:dLbls>
        <c:gapWidth val="150"/>
        <c:axId val="30773248"/>
        <c:axId val="307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06-489D-AF65-CBEBC5AD6285}"/>
            </c:ext>
          </c:extLst>
        </c:ser>
        <c:dLbls>
          <c:showLegendKey val="0"/>
          <c:showVal val="0"/>
          <c:showCatName val="0"/>
          <c:showSerName val="0"/>
          <c:showPercent val="0"/>
          <c:showBubbleSize val="0"/>
        </c:dLbls>
        <c:marker val="1"/>
        <c:smooth val="0"/>
        <c:axId val="30773248"/>
        <c:axId val="30775168"/>
      </c:lineChart>
      <c:dateAx>
        <c:axId val="30773248"/>
        <c:scaling>
          <c:orientation val="minMax"/>
        </c:scaling>
        <c:delete val="1"/>
        <c:axPos val="b"/>
        <c:numFmt formatCode="ge" sourceLinked="1"/>
        <c:majorTickMark val="none"/>
        <c:minorTickMark val="none"/>
        <c:tickLblPos val="none"/>
        <c:crossAx val="30775168"/>
        <c:crosses val="autoZero"/>
        <c:auto val="1"/>
        <c:lblOffset val="100"/>
        <c:baseTimeUnit val="years"/>
      </c:dateAx>
      <c:valAx>
        <c:axId val="307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64-41F5-B859-AE3F85735B77}"/>
            </c:ext>
          </c:extLst>
        </c:ser>
        <c:dLbls>
          <c:showLegendKey val="0"/>
          <c:showVal val="0"/>
          <c:showCatName val="0"/>
          <c:showSerName val="0"/>
          <c:showPercent val="0"/>
          <c:showBubbleSize val="0"/>
        </c:dLbls>
        <c:gapWidth val="150"/>
        <c:axId val="30560640"/>
        <c:axId val="305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64-41F5-B859-AE3F85735B77}"/>
            </c:ext>
          </c:extLst>
        </c:ser>
        <c:dLbls>
          <c:showLegendKey val="0"/>
          <c:showVal val="0"/>
          <c:showCatName val="0"/>
          <c:showSerName val="0"/>
          <c:showPercent val="0"/>
          <c:showBubbleSize val="0"/>
        </c:dLbls>
        <c:marker val="1"/>
        <c:smooth val="0"/>
        <c:axId val="30560640"/>
        <c:axId val="30562560"/>
      </c:lineChart>
      <c:dateAx>
        <c:axId val="30560640"/>
        <c:scaling>
          <c:orientation val="minMax"/>
        </c:scaling>
        <c:delete val="1"/>
        <c:axPos val="b"/>
        <c:numFmt formatCode="ge" sourceLinked="1"/>
        <c:majorTickMark val="none"/>
        <c:minorTickMark val="none"/>
        <c:tickLblPos val="none"/>
        <c:crossAx val="30562560"/>
        <c:crosses val="autoZero"/>
        <c:auto val="1"/>
        <c:lblOffset val="100"/>
        <c:baseTimeUnit val="years"/>
      </c:dateAx>
      <c:valAx>
        <c:axId val="305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52-47DD-8062-FB18D347F92B}"/>
            </c:ext>
          </c:extLst>
        </c:ser>
        <c:dLbls>
          <c:showLegendKey val="0"/>
          <c:showVal val="0"/>
          <c:showCatName val="0"/>
          <c:showSerName val="0"/>
          <c:showPercent val="0"/>
          <c:showBubbleSize val="0"/>
        </c:dLbls>
        <c:gapWidth val="150"/>
        <c:axId val="30602752"/>
        <c:axId val="306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52-47DD-8062-FB18D347F92B}"/>
            </c:ext>
          </c:extLst>
        </c:ser>
        <c:dLbls>
          <c:showLegendKey val="0"/>
          <c:showVal val="0"/>
          <c:showCatName val="0"/>
          <c:showSerName val="0"/>
          <c:showPercent val="0"/>
          <c:showBubbleSize val="0"/>
        </c:dLbls>
        <c:marker val="1"/>
        <c:smooth val="0"/>
        <c:axId val="30602752"/>
        <c:axId val="30604672"/>
      </c:lineChart>
      <c:dateAx>
        <c:axId val="30602752"/>
        <c:scaling>
          <c:orientation val="minMax"/>
        </c:scaling>
        <c:delete val="1"/>
        <c:axPos val="b"/>
        <c:numFmt formatCode="ge" sourceLinked="1"/>
        <c:majorTickMark val="none"/>
        <c:minorTickMark val="none"/>
        <c:tickLblPos val="none"/>
        <c:crossAx val="30604672"/>
        <c:crosses val="autoZero"/>
        <c:auto val="1"/>
        <c:lblOffset val="100"/>
        <c:baseTimeUnit val="years"/>
      </c:dateAx>
      <c:valAx>
        <c:axId val="306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5F-4034-878C-3260A516F594}"/>
            </c:ext>
          </c:extLst>
        </c:ser>
        <c:dLbls>
          <c:showLegendKey val="0"/>
          <c:showVal val="0"/>
          <c:showCatName val="0"/>
          <c:showSerName val="0"/>
          <c:showPercent val="0"/>
          <c:showBubbleSize val="0"/>
        </c:dLbls>
        <c:gapWidth val="150"/>
        <c:axId val="30956160"/>
        <c:axId val="309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5F-4034-878C-3260A516F594}"/>
            </c:ext>
          </c:extLst>
        </c:ser>
        <c:dLbls>
          <c:showLegendKey val="0"/>
          <c:showVal val="0"/>
          <c:showCatName val="0"/>
          <c:showSerName val="0"/>
          <c:showPercent val="0"/>
          <c:showBubbleSize val="0"/>
        </c:dLbls>
        <c:marker val="1"/>
        <c:smooth val="0"/>
        <c:axId val="30956160"/>
        <c:axId val="30970624"/>
      </c:lineChart>
      <c:dateAx>
        <c:axId val="30956160"/>
        <c:scaling>
          <c:orientation val="minMax"/>
        </c:scaling>
        <c:delete val="1"/>
        <c:axPos val="b"/>
        <c:numFmt formatCode="ge" sourceLinked="1"/>
        <c:majorTickMark val="none"/>
        <c:minorTickMark val="none"/>
        <c:tickLblPos val="none"/>
        <c:crossAx val="30970624"/>
        <c:crosses val="autoZero"/>
        <c:auto val="1"/>
        <c:lblOffset val="100"/>
        <c:baseTimeUnit val="years"/>
      </c:dateAx>
      <c:valAx>
        <c:axId val="309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1630.93</c:v>
                </c:pt>
                <c:pt idx="4" formatCode="#,##0.00;&quot;△&quot;#,##0.00;&quot;-&quot;">
                  <c:v>1627.81</c:v>
                </c:pt>
              </c:numCache>
            </c:numRef>
          </c:val>
          <c:extLst xmlns:c16r2="http://schemas.microsoft.com/office/drawing/2015/06/chart">
            <c:ext xmlns:c16="http://schemas.microsoft.com/office/drawing/2014/chart" uri="{C3380CC4-5D6E-409C-BE32-E72D297353CC}">
              <c16:uniqueId val="{00000000-1E28-424C-BC28-166CACBEE6A1}"/>
            </c:ext>
          </c:extLst>
        </c:ser>
        <c:dLbls>
          <c:showLegendKey val="0"/>
          <c:showVal val="0"/>
          <c:showCatName val="0"/>
          <c:showSerName val="0"/>
          <c:showPercent val="0"/>
          <c:showBubbleSize val="0"/>
        </c:dLbls>
        <c:gapWidth val="150"/>
        <c:axId val="30882816"/>
        <c:axId val="308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E28-424C-BC28-166CACBEE6A1}"/>
            </c:ext>
          </c:extLst>
        </c:ser>
        <c:dLbls>
          <c:showLegendKey val="0"/>
          <c:showVal val="0"/>
          <c:showCatName val="0"/>
          <c:showSerName val="0"/>
          <c:showPercent val="0"/>
          <c:showBubbleSize val="0"/>
        </c:dLbls>
        <c:marker val="1"/>
        <c:smooth val="0"/>
        <c:axId val="30882816"/>
        <c:axId val="30889088"/>
      </c:lineChart>
      <c:dateAx>
        <c:axId val="30882816"/>
        <c:scaling>
          <c:orientation val="minMax"/>
        </c:scaling>
        <c:delete val="1"/>
        <c:axPos val="b"/>
        <c:numFmt formatCode="ge" sourceLinked="1"/>
        <c:majorTickMark val="none"/>
        <c:minorTickMark val="none"/>
        <c:tickLblPos val="none"/>
        <c:crossAx val="30889088"/>
        <c:crosses val="autoZero"/>
        <c:auto val="1"/>
        <c:lblOffset val="100"/>
        <c:baseTimeUnit val="years"/>
      </c:dateAx>
      <c:valAx>
        <c:axId val="308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67.260000000000005</c:v>
                </c:pt>
                <c:pt idx="1">
                  <c:v>70.63</c:v>
                </c:pt>
                <c:pt idx="2">
                  <c:v>71.13</c:v>
                </c:pt>
                <c:pt idx="3">
                  <c:v>90.72</c:v>
                </c:pt>
                <c:pt idx="4">
                  <c:v>79.930000000000007</c:v>
                </c:pt>
              </c:numCache>
            </c:numRef>
          </c:val>
          <c:extLst xmlns:c16r2="http://schemas.microsoft.com/office/drawing/2015/06/chart">
            <c:ext xmlns:c16="http://schemas.microsoft.com/office/drawing/2014/chart" uri="{C3380CC4-5D6E-409C-BE32-E72D297353CC}">
              <c16:uniqueId val="{00000000-15A0-4D29-9591-15B8A3B5272E}"/>
            </c:ext>
          </c:extLst>
        </c:ser>
        <c:dLbls>
          <c:showLegendKey val="0"/>
          <c:showVal val="0"/>
          <c:showCatName val="0"/>
          <c:showSerName val="0"/>
          <c:showPercent val="0"/>
          <c:showBubbleSize val="0"/>
        </c:dLbls>
        <c:gapWidth val="150"/>
        <c:axId val="30920064"/>
        <c:axId val="309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5A0-4D29-9591-15B8A3B5272E}"/>
            </c:ext>
          </c:extLst>
        </c:ser>
        <c:dLbls>
          <c:showLegendKey val="0"/>
          <c:showVal val="0"/>
          <c:showCatName val="0"/>
          <c:showSerName val="0"/>
          <c:showPercent val="0"/>
          <c:showBubbleSize val="0"/>
        </c:dLbls>
        <c:marker val="1"/>
        <c:smooth val="0"/>
        <c:axId val="30920064"/>
        <c:axId val="30922240"/>
      </c:lineChart>
      <c:dateAx>
        <c:axId val="30920064"/>
        <c:scaling>
          <c:orientation val="minMax"/>
        </c:scaling>
        <c:delete val="1"/>
        <c:axPos val="b"/>
        <c:numFmt formatCode="ge" sourceLinked="1"/>
        <c:majorTickMark val="none"/>
        <c:minorTickMark val="none"/>
        <c:tickLblPos val="none"/>
        <c:crossAx val="30922240"/>
        <c:crosses val="autoZero"/>
        <c:auto val="1"/>
        <c:lblOffset val="100"/>
        <c:baseTimeUnit val="years"/>
      </c:dateAx>
      <c:valAx>
        <c:axId val="309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251.34</c:v>
                </c:pt>
                <c:pt idx="1">
                  <c:v>243.38</c:v>
                </c:pt>
                <c:pt idx="2">
                  <c:v>259.66000000000003</c:v>
                </c:pt>
                <c:pt idx="3">
                  <c:v>194.66</c:v>
                </c:pt>
                <c:pt idx="4">
                  <c:v>219.24</c:v>
                </c:pt>
              </c:numCache>
            </c:numRef>
          </c:val>
          <c:extLst xmlns:c16r2="http://schemas.microsoft.com/office/drawing/2015/06/chart">
            <c:ext xmlns:c16="http://schemas.microsoft.com/office/drawing/2014/chart" uri="{C3380CC4-5D6E-409C-BE32-E72D297353CC}">
              <c16:uniqueId val="{00000000-208D-4131-933B-4A1BE64865B6}"/>
            </c:ext>
          </c:extLst>
        </c:ser>
        <c:dLbls>
          <c:showLegendKey val="0"/>
          <c:showVal val="0"/>
          <c:showCatName val="0"/>
          <c:showSerName val="0"/>
          <c:showPercent val="0"/>
          <c:showBubbleSize val="0"/>
        </c:dLbls>
        <c:gapWidth val="150"/>
        <c:axId val="31067136"/>
        <c:axId val="310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08D-4131-933B-4A1BE64865B6}"/>
            </c:ext>
          </c:extLst>
        </c:ser>
        <c:dLbls>
          <c:showLegendKey val="0"/>
          <c:showVal val="0"/>
          <c:showCatName val="0"/>
          <c:showSerName val="0"/>
          <c:showPercent val="0"/>
          <c:showBubbleSize val="0"/>
        </c:dLbls>
        <c:marker val="1"/>
        <c:smooth val="0"/>
        <c:axId val="31067136"/>
        <c:axId val="31089792"/>
      </c:lineChart>
      <c:dateAx>
        <c:axId val="31067136"/>
        <c:scaling>
          <c:orientation val="minMax"/>
        </c:scaling>
        <c:delete val="1"/>
        <c:axPos val="b"/>
        <c:numFmt formatCode="ge" sourceLinked="1"/>
        <c:majorTickMark val="none"/>
        <c:minorTickMark val="none"/>
        <c:tickLblPos val="none"/>
        <c:crossAx val="31089792"/>
        <c:crosses val="autoZero"/>
        <c:auto val="1"/>
        <c:lblOffset val="100"/>
        <c:baseTimeUnit val="years"/>
      </c:dateAx>
      <c:valAx>
        <c:axId val="310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松本市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240342</v>
      </c>
      <c r="AM8" s="49"/>
      <c r="AN8" s="49"/>
      <c r="AO8" s="49"/>
      <c r="AP8" s="49"/>
      <c r="AQ8" s="49"/>
      <c r="AR8" s="49"/>
      <c r="AS8" s="49"/>
      <c r="AT8" s="44">
        <f>データ!T6</f>
        <v>978.47</v>
      </c>
      <c r="AU8" s="44"/>
      <c r="AV8" s="44"/>
      <c r="AW8" s="44"/>
      <c r="AX8" s="44"/>
      <c r="AY8" s="44"/>
      <c r="AZ8" s="44"/>
      <c r="BA8" s="44"/>
      <c r="BB8" s="44">
        <f>データ!U6</f>
        <v>245.63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0.49</v>
      </c>
      <c r="Q10" s="44"/>
      <c r="R10" s="44"/>
      <c r="S10" s="44"/>
      <c r="T10" s="44"/>
      <c r="U10" s="44"/>
      <c r="V10" s="44"/>
      <c r="W10" s="44">
        <f>データ!Q6</f>
        <v>100</v>
      </c>
      <c r="X10" s="44"/>
      <c r="Y10" s="44"/>
      <c r="Z10" s="44"/>
      <c r="AA10" s="44"/>
      <c r="AB10" s="44"/>
      <c r="AC10" s="44"/>
      <c r="AD10" s="49">
        <f>データ!R6</f>
        <v>3670</v>
      </c>
      <c r="AE10" s="49"/>
      <c r="AF10" s="49"/>
      <c r="AG10" s="49"/>
      <c r="AH10" s="49"/>
      <c r="AI10" s="49"/>
      <c r="AJ10" s="49"/>
      <c r="AK10" s="2"/>
      <c r="AL10" s="49">
        <f>データ!V6</f>
        <v>1166</v>
      </c>
      <c r="AM10" s="49"/>
      <c r="AN10" s="49"/>
      <c r="AO10" s="49"/>
      <c r="AP10" s="49"/>
      <c r="AQ10" s="49"/>
      <c r="AR10" s="49"/>
      <c r="AS10" s="49"/>
      <c r="AT10" s="44">
        <f>データ!W6</f>
        <v>0.27</v>
      </c>
      <c r="AU10" s="44"/>
      <c r="AV10" s="44"/>
      <c r="AW10" s="44"/>
      <c r="AX10" s="44"/>
      <c r="AY10" s="44"/>
      <c r="AZ10" s="44"/>
      <c r="BA10" s="44"/>
      <c r="BB10" s="44">
        <f>データ!X6</f>
        <v>4318.5200000000004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wiM59uAz32eCpVnbJixyBYIywJ62fRTq2fkdXGx44gKf46S5QJeMU76QkAThsM24HKQZdGDwWukJUuMe88yajg==" saltValue="4jOYLe2FvIiW+1VqeKyys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202029</v>
      </c>
      <c r="D6" s="32">
        <f t="shared" si="3"/>
        <v>47</v>
      </c>
      <c r="E6" s="32">
        <f t="shared" si="3"/>
        <v>17</v>
      </c>
      <c r="F6" s="32">
        <f t="shared" si="3"/>
        <v>5</v>
      </c>
      <c r="G6" s="32">
        <f t="shared" si="3"/>
        <v>0</v>
      </c>
      <c r="H6" s="32" t="str">
        <f t="shared" si="3"/>
        <v>長野県　松本市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0.49</v>
      </c>
      <c r="Q6" s="33">
        <f t="shared" si="3"/>
        <v>100</v>
      </c>
      <c r="R6" s="33">
        <f t="shared" si="3"/>
        <v>3670</v>
      </c>
      <c r="S6" s="33">
        <f t="shared" si="3"/>
        <v>240342</v>
      </c>
      <c r="T6" s="33">
        <f t="shared" si="3"/>
        <v>978.47</v>
      </c>
      <c r="U6" s="33">
        <f t="shared" si="3"/>
        <v>245.63</v>
      </c>
      <c r="V6" s="33">
        <f t="shared" si="3"/>
        <v>1166</v>
      </c>
      <c r="W6" s="33">
        <f t="shared" si="3"/>
        <v>0.27</v>
      </c>
      <c r="X6" s="33">
        <f t="shared" si="3"/>
        <v>4318.5200000000004</v>
      </c>
      <c r="Y6" s="34">
        <f>IF(Y7="",NA(),Y7)</f>
        <v>98.52</v>
      </c>
      <c r="Z6" s="34">
        <f t="shared" ref="Z6:AH6" si="4">IF(Z7="",NA(),Z7)</f>
        <v>98.6</v>
      </c>
      <c r="AA6" s="34">
        <f t="shared" si="4"/>
        <v>98.37</v>
      </c>
      <c r="AB6" s="34">
        <f t="shared" si="4"/>
        <v>99.91</v>
      </c>
      <c r="AC6" s="34">
        <f t="shared" si="4"/>
        <v>99.9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1630.93</v>
      </c>
      <c r="BJ6" s="34">
        <f t="shared" si="7"/>
        <v>1627.81</v>
      </c>
      <c r="BK6" s="34">
        <f t="shared" si="7"/>
        <v>1126.77</v>
      </c>
      <c r="BL6" s="34">
        <f t="shared" si="7"/>
        <v>1044.8</v>
      </c>
      <c r="BM6" s="34">
        <f t="shared" si="7"/>
        <v>1081.8</v>
      </c>
      <c r="BN6" s="34">
        <f t="shared" si="7"/>
        <v>974.93</v>
      </c>
      <c r="BO6" s="34">
        <f t="shared" si="7"/>
        <v>855.8</v>
      </c>
      <c r="BP6" s="33" t="str">
        <f>IF(BP7="","",IF(BP7="-","【-】","【"&amp;SUBSTITUTE(TEXT(BP7,"#,##0.00"),"-","△")&amp;"】"))</f>
        <v>【814.89】</v>
      </c>
      <c r="BQ6" s="34">
        <f>IF(BQ7="",NA(),BQ7)</f>
        <v>67.260000000000005</v>
      </c>
      <c r="BR6" s="34">
        <f t="shared" ref="BR6:BZ6" si="8">IF(BR7="",NA(),BR7)</f>
        <v>70.63</v>
      </c>
      <c r="BS6" s="34">
        <f t="shared" si="8"/>
        <v>71.13</v>
      </c>
      <c r="BT6" s="34">
        <f t="shared" si="8"/>
        <v>90.72</v>
      </c>
      <c r="BU6" s="34">
        <f t="shared" si="8"/>
        <v>79.930000000000007</v>
      </c>
      <c r="BV6" s="34">
        <f t="shared" si="8"/>
        <v>50.9</v>
      </c>
      <c r="BW6" s="34">
        <f t="shared" si="8"/>
        <v>50.82</v>
      </c>
      <c r="BX6" s="34">
        <f t="shared" si="8"/>
        <v>52.19</v>
      </c>
      <c r="BY6" s="34">
        <f t="shared" si="8"/>
        <v>55.32</v>
      </c>
      <c r="BZ6" s="34">
        <f t="shared" si="8"/>
        <v>59.8</v>
      </c>
      <c r="CA6" s="33" t="str">
        <f>IF(CA7="","",IF(CA7="-","【-】","【"&amp;SUBSTITUTE(TEXT(CA7,"#,##0.00"),"-","△")&amp;"】"))</f>
        <v>【60.64】</v>
      </c>
      <c r="CB6" s="34">
        <f>IF(CB7="",NA(),CB7)</f>
        <v>251.34</v>
      </c>
      <c r="CC6" s="34">
        <f t="shared" ref="CC6:CK6" si="9">IF(CC7="",NA(),CC7)</f>
        <v>243.38</v>
      </c>
      <c r="CD6" s="34">
        <f t="shared" si="9"/>
        <v>259.66000000000003</v>
      </c>
      <c r="CE6" s="34">
        <f t="shared" si="9"/>
        <v>194.66</v>
      </c>
      <c r="CF6" s="34">
        <f t="shared" si="9"/>
        <v>219.24</v>
      </c>
      <c r="CG6" s="34">
        <f t="shared" si="9"/>
        <v>293.27</v>
      </c>
      <c r="CH6" s="34">
        <f t="shared" si="9"/>
        <v>300.52</v>
      </c>
      <c r="CI6" s="34">
        <f t="shared" si="9"/>
        <v>296.14</v>
      </c>
      <c r="CJ6" s="34">
        <f t="shared" si="9"/>
        <v>283.17</v>
      </c>
      <c r="CK6" s="34">
        <f t="shared" si="9"/>
        <v>263.76</v>
      </c>
      <c r="CL6" s="33" t="str">
        <f>IF(CL7="","",IF(CL7="-","【-】","【"&amp;SUBSTITUTE(TEXT(CL7,"#,##0.00"),"-","△")&amp;"】"))</f>
        <v>【255.52】</v>
      </c>
      <c r="CM6" s="34">
        <f>IF(CM7="",NA(),CM7)</f>
        <v>46.7</v>
      </c>
      <c r="CN6" s="34">
        <f t="shared" ref="CN6:CV6" si="10">IF(CN7="",NA(),CN7)</f>
        <v>45.42</v>
      </c>
      <c r="CO6" s="34">
        <f t="shared" si="10"/>
        <v>43.12</v>
      </c>
      <c r="CP6" s="34">
        <f t="shared" si="10"/>
        <v>45.7</v>
      </c>
      <c r="CQ6" s="34">
        <f t="shared" si="10"/>
        <v>43.98</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202029</v>
      </c>
      <c r="D7" s="36">
        <v>47</v>
      </c>
      <c r="E7" s="36">
        <v>17</v>
      </c>
      <c r="F7" s="36">
        <v>5</v>
      </c>
      <c r="G7" s="36">
        <v>0</v>
      </c>
      <c r="H7" s="36" t="s">
        <v>110</v>
      </c>
      <c r="I7" s="36" t="s">
        <v>111</v>
      </c>
      <c r="J7" s="36" t="s">
        <v>112</v>
      </c>
      <c r="K7" s="36" t="s">
        <v>113</v>
      </c>
      <c r="L7" s="36" t="s">
        <v>114</v>
      </c>
      <c r="M7" s="36" t="s">
        <v>115</v>
      </c>
      <c r="N7" s="37" t="s">
        <v>116</v>
      </c>
      <c r="O7" s="37" t="s">
        <v>117</v>
      </c>
      <c r="P7" s="37">
        <v>0.49</v>
      </c>
      <c r="Q7" s="37">
        <v>100</v>
      </c>
      <c r="R7" s="37">
        <v>3670</v>
      </c>
      <c r="S7" s="37">
        <v>240342</v>
      </c>
      <c r="T7" s="37">
        <v>978.47</v>
      </c>
      <c r="U7" s="37">
        <v>245.63</v>
      </c>
      <c r="V7" s="37">
        <v>1166</v>
      </c>
      <c r="W7" s="37">
        <v>0.27</v>
      </c>
      <c r="X7" s="37">
        <v>4318.5200000000004</v>
      </c>
      <c r="Y7" s="37">
        <v>98.52</v>
      </c>
      <c r="Z7" s="37">
        <v>98.6</v>
      </c>
      <c r="AA7" s="37">
        <v>98.37</v>
      </c>
      <c r="AB7" s="37">
        <v>99.91</v>
      </c>
      <c r="AC7" s="37">
        <v>99.9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1630.93</v>
      </c>
      <c r="BJ7" s="37">
        <v>1627.81</v>
      </c>
      <c r="BK7" s="37">
        <v>1126.77</v>
      </c>
      <c r="BL7" s="37">
        <v>1044.8</v>
      </c>
      <c r="BM7" s="37">
        <v>1081.8</v>
      </c>
      <c r="BN7" s="37">
        <v>974.93</v>
      </c>
      <c r="BO7" s="37">
        <v>855.8</v>
      </c>
      <c r="BP7" s="37">
        <v>814.89</v>
      </c>
      <c r="BQ7" s="37">
        <v>67.260000000000005</v>
      </c>
      <c r="BR7" s="37">
        <v>70.63</v>
      </c>
      <c r="BS7" s="37">
        <v>71.13</v>
      </c>
      <c r="BT7" s="37">
        <v>90.72</v>
      </c>
      <c r="BU7" s="37">
        <v>79.930000000000007</v>
      </c>
      <c r="BV7" s="37">
        <v>50.9</v>
      </c>
      <c r="BW7" s="37">
        <v>50.82</v>
      </c>
      <c r="BX7" s="37">
        <v>52.19</v>
      </c>
      <c r="BY7" s="37">
        <v>55.32</v>
      </c>
      <c r="BZ7" s="37">
        <v>59.8</v>
      </c>
      <c r="CA7" s="37">
        <v>60.64</v>
      </c>
      <c r="CB7" s="37">
        <v>251.34</v>
      </c>
      <c r="CC7" s="37">
        <v>243.38</v>
      </c>
      <c r="CD7" s="37">
        <v>259.66000000000003</v>
      </c>
      <c r="CE7" s="37">
        <v>194.66</v>
      </c>
      <c r="CF7" s="37">
        <v>219.24</v>
      </c>
      <c r="CG7" s="37">
        <v>293.27</v>
      </c>
      <c r="CH7" s="37">
        <v>300.52</v>
      </c>
      <c r="CI7" s="37">
        <v>296.14</v>
      </c>
      <c r="CJ7" s="37">
        <v>283.17</v>
      </c>
      <c r="CK7" s="37">
        <v>263.76</v>
      </c>
      <c r="CL7" s="37">
        <v>255.52</v>
      </c>
      <c r="CM7" s="37">
        <v>46.7</v>
      </c>
      <c r="CN7" s="37">
        <v>45.42</v>
      </c>
      <c r="CO7" s="37">
        <v>43.12</v>
      </c>
      <c r="CP7" s="37">
        <v>45.7</v>
      </c>
      <c r="CQ7" s="37">
        <v>43.98</v>
      </c>
      <c r="CR7" s="37">
        <v>53.78</v>
      </c>
      <c r="CS7" s="37">
        <v>53.24</v>
      </c>
      <c r="CT7" s="37">
        <v>52.31</v>
      </c>
      <c r="CU7" s="37">
        <v>60.65</v>
      </c>
      <c r="CV7" s="37">
        <v>51.75</v>
      </c>
      <c r="CW7" s="37">
        <v>52.49</v>
      </c>
      <c r="CX7" s="37">
        <v>100</v>
      </c>
      <c r="CY7" s="37">
        <v>100</v>
      </c>
      <c r="CZ7" s="37">
        <v>100</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2019-01-31T01:56:50Z</cp:lastPrinted>
  <dcterms:created xsi:type="dcterms:W3CDTF">2018-12-03T09:24:23Z</dcterms:created>
  <dcterms:modified xsi:type="dcterms:W3CDTF">2019-02-20T12:36:10Z</dcterms:modified>
  <cp:category/>
</cp:coreProperties>
</file>