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Jorbv3RUiqSoEh0c8vzCnwB54eTww3n2Rh7zD933gv3KLPytwmJkkGPAOCW9bB/4gm1roeqVyhOS2KzHEgBnA==" workbookSaltValue="HCQL3Er2n0bl7e+/v8lIk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LT76" i="4"/>
  <c r="GQ51" i="4"/>
  <c r="LH30" i="4"/>
  <c r="IE76" i="4"/>
  <c r="GQ30" i="4"/>
  <c r="BZ51" i="4"/>
  <c r="BG30" i="4"/>
  <c r="AV76" i="4"/>
  <c r="KO51" i="4"/>
  <c r="LE76" i="4"/>
  <c r="FX51" i="4"/>
  <c r="HP76" i="4"/>
  <c r="BG51" i="4"/>
  <c r="FX30" i="4"/>
  <c r="KO30" i="4"/>
  <c r="HA76" i="4"/>
  <c r="AN51" i="4"/>
  <c r="FE30" i="4"/>
  <c r="AN30" i="4"/>
  <c r="AG76" i="4"/>
  <c r="KP76" i="4"/>
  <c r="FE51" i="4"/>
  <c r="JV51" i="4"/>
  <c r="JV30" i="4"/>
  <c r="KA76" i="4"/>
  <c r="EL51" i="4"/>
  <c r="JC30" i="4"/>
  <c r="GL76" i="4"/>
  <c r="U51" i="4"/>
  <c r="EL30" i="4"/>
  <c r="R76" i="4"/>
  <c r="U30" i="4"/>
  <c r="JC51"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<sst xmlns="http://schemas.openxmlformats.org/spreadsheetml/2006/main" count="287" uniqueCount="150">
  <si>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</si>
  <si>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</si>
  <si>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</si>
  <si>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</si>
  <si>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</si>
  <si>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</si>
  <si>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</si>
  <si>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</si>
  <si>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</si>
  <si>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</si>
  <si>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</si>
  <si>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</si>
  <si>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</si>
  <si>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</si>
  <si>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</si>
  <si>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</si>
  <si>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</si>
  <si>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</si>
  <si>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</si>
  <si>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</si>
  <si>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</si>
  <si>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</si>
  <si>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</si>
  <si>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</si>
  <si>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</si>
  <si>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</si>
  <si>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</si>
  <si>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</si>
  <si>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</si>
  <si>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</si>
  <si>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</si>
  <si>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</si>
  <si>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</si>
  <si>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</si>
  <si>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</si>
  <si>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</si>
  <si>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</si>
  <si>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</si>
  <si>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</si>
  <si>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</si>
  <si>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</si>
  <si>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</si>
  <si>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</si>
  <si>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</si>
  <si>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</si>
  <si>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</si>
  <si>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</si>
  <si>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</si>
  <si>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</si>
  <si>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</si>
  <si>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</si>
  <si>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</si>
  <si>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</si>
  <si>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</si>
  <si>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</si>
  <si>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</si>
  <si>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</si>
  <si>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</si>
  <si>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</si>
  <si>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</si>
  <si>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</si>
  <si>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</si>
  <si>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</si>
  <si>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</si>
  <si>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</si>
  <si>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</si>
  <si>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</si>
  <si>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</si>
  <si>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</si>
  <si>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</si>
  <si>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</si>
  <si>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</si>
  <si>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</si>
  <si>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</si>
  <si>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</si>
  <si>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</si>
  <si>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</si>
  <si>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</si>
  <si>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</si>
  <si>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</si>
  <si>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</si>
  <si>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</si>
  <si>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</si>
  <si>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</si>
  <si>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</si>
  <si>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</si>
  <si>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</si>
  <si>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</si>
  <si>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</si>
  <si>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</si>
  <si>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</si>
  <si>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</si>
  <si>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</si>
  <si>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</si>
  <si>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</si>
  <si>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</si>
  <si>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</si>
  <si>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</si>
  <si>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</si>
  <si>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</si>
  <si>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</si>
  <si>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</si>
  <si>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</si>
  <si>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</si>
  <si>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</si>
  <si>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</si>
  <si>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</si>
  <si>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</si>
  <si>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</si>
  <si>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</si>
  <si>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</si>
  <si>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</si>
  <si>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当該値(N-2)</t>
    <phoneticPr fontId="5"/>
  </si>
  <si>
    <t>当該値(N-3)</t>
    <phoneticPr fontId="5"/>
  </si>
  <si>
    <t>当該値(N-4)</t>
    <phoneticPr fontId="5"/>
  </si>
  <si>
    <t>当該値(N-2)</t>
    <phoneticPr fontId="5"/>
  </si>
  <si>
    <t>当該値(N-1)</t>
    <phoneticPr fontId="5"/>
  </si>
  <si>
    <t>当該値(N-4)</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</si>
  <si>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</si>
  <si>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</si>
  <si>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</si>
  <si>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</si>
  <si>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</si>
  <si>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</si>
  <si>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</si>
  <si>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</si>
  <si>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</si>
  <si>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</si>
  <si>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松本市</t>
  </si>
  <si>
    <t>松本市営中央西駐車場</t>
  </si>
  <si>
    <t>法非適用</t>
  </si>
  <si>
    <t>駐車場整備事業</t>
  </si>
  <si>
    <t>-</t>
  </si>
  <si>
    <t>Ａ１Ｂ１</t>
  </si>
  <si>
    <t>非設置</t>
  </si>
  <si>
    <t>該当数値なし</t>
  </si>
  <si>
    <t>届出駐車場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</si>
  <si>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</si>
  <si>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</si>
  <si>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</si>
  <si>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</si>
  <si>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</si>
  <si>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</si>
  <si>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</si>
  <si>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</si>
  <si>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</si>
  <si>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１００％を下回っており、類似施設の平均値よりも低い水準にあります。これは支出における地方債償還金の割合が大きいことが影響しています。ただし、平成２９年度以降償還金額が減少し、平成３１年度中に元金、利息共に償還終了するため、今後は黒字に転換する見通しです。なお、赤字分は同一会計となっている他の市営駐車場の黒字を充てているため、資金不足を理由とした一般会計からの繰り入れはありません。
　売上高ＧＯＰ、ＥＢＩＴＤＡ、稼働率は全て類似施設の平均値より高い水準にあります。周辺大型商業施設、市街地を訪れる利用者を中心に、相応のニーズのある駐車場施設ですが、供用開始より１９年を経たことから、建物、内部設備ともに老朽化が進んでおります。このため、計画的な更新投資を行うなど、適切な施設管理を行う必要があります。</t>
    <rPh sb="1" eb="4">
      <t>シュウエキテキ</t>
    </rPh>
    <rPh sb="4" eb="6">
      <t>シュウシ</t>
    </rPh>
    <rPh sb="6" eb="8">
      <t>ヒリツ</t>
    </rPh>
    <rPh sb="14" eb="16">
      <t>シタマワ</t>
    </rPh>
    <rPh sb="21" eb="23">
      <t>ルイジ</t>
    </rPh>
    <rPh sb="23" eb="25">
      <t>シセツ</t>
    </rPh>
    <rPh sb="26" eb="29">
      <t>ヘイキンチ</t>
    </rPh>
    <rPh sb="32" eb="33">
      <t>ヒク</t>
    </rPh>
    <rPh sb="34" eb="36">
      <t>スイジュン</t>
    </rPh>
    <rPh sb="45" eb="47">
      <t>シシュツ</t>
    </rPh>
    <rPh sb="51" eb="53">
      <t>チホウ</t>
    </rPh>
    <rPh sb="53" eb="54">
      <t>サイ</t>
    </rPh>
    <rPh sb="54" eb="56">
      <t>ショウカン</t>
    </rPh>
    <rPh sb="56" eb="57">
      <t>キン</t>
    </rPh>
    <rPh sb="58" eb="60">
      <t>ワリアイ</t>
    </rPh>
    <rPh sb="61" eb="62">
      <t>オオ</t>
    </rPh>
    <rPh sb="67" eb="69">
      <t>エイキョウ</t>
    </rPh>
    <rPh sb="79" eb="81">
      <t>ヘイセイ</t>
    </rPh>
    <rPh sb="83" eb="85">
      <t>ネンド</t>
    </rPh>
    <rPh sb="85" eb="87">
      <t>イコウ</t>
    </rPh>
    <rPh sb="87" eb="89">
      <t>ショウカン</t>
    </rPh>
    <rPh sb="89" eb="90">
      <t>キン</t>
    </rPh>
    <rPh sb="90" eb="91">
      <t>ガク</t>
    </rPh>
    <rPh sb="92" eb="94">
      <t>ゲンショウ</t>
    </rPh>
    <rPh sb="96" eb="98">
      <t>ヘイセイ</t>
    </rPh>
    <rPh sb="100" eb="102">
      <t>ネンド</t>
    </rPh>
    <rPh sb="102" eb="103">
      <t>チュウ</t>
    </rPh>
    <rPh sb="104" eb="106">
      <t>ガンキン</t>
    </rPh>
    <rPh sb="107" eb="109">
      <t>リソク</t>
    </rPh>
    <rPh sb="109" eb="110">
      <t>トモ</t>
    </rPh>
    <rPh sb="111" eb="113">
      <t>ショウカン</t>
    </rPh>
    <rPh sb="113" eb="115">
      <t>シュウリョウ</t>
    </rPh>
    <rPh sb="120" eb="122">
      <t>コンゴ</t>
    </rPh>
    <rPh sb="123" eb="125">
      <t>クロジ</t>
    </rPh>
    <rPh sb="126" eb="128">
      <t>テンカン</t>
    </rPh>
    <rPh sb="130" eb="132">
      <t>ミトオ</t>
    </rPh>
    <rPh sb="139" eb="141">
      <t>アカジ</t>
    </rPh>
    <rPh sb="141" eb="142">
      <t>ブン</t>
    </rPh>
    <rPh sb="143" eb="144">
      <t>ドウ</t>
    </rPh>
    <rPh sb="144" eb="145">
      <t>イチ</t>
    </rPh>
    <rPh sb="145" eb="147">
      <t>カイケイ</t>
    </rPh>
    <rPh sb="153" eb="154">
      <t>ホカ</t>
    </rPh>
    <rPh sb="155" eb="157">
      <t>シエイ</t>
    </rPh>
    <rPh sb="157" eb="160">
      <t>チュウシャジョウ</t>
    </rPh>
    <rPh sb="161" eb="163">
      <t>クロジ</t>
    </rPh>
    <rPh sb="164" eb="165">
      <t>ア</t>
    </rPh>
    <rPh sb="172" eb="174">
      <t>シキン</t>
    </rPh>
    <rPh sb="174" eb="176">
      <t>ブソク</t>
    </rPh>
    <rPh sb="177" eb="179">
      <t>リユウ</t>
    </rPh>
    <rPh sb="182" eb="184">
      <t>イッパン</t>
    </rPh>
    <rPh sb="184" eb="186">
      <t>カイケイ</t>
    </rPh>
    <rPh sb="189" eb="190">
      <t>ク</t>
    </rPh>
    <rPh sb="191" eb="192">
      <t>イ</t>
    </rPh>
    <rPh sb="202" eb="204">
      <t>ウリアゲ</t>
    </rPh>
    <rPh sb="204" eb="205">
      <t>タカ</t>
    </rPh>
    <rPh sb="216" eb="218">
      <t>カドウ</t>
    </rPh>
    <rPh sb="218" eb="219">
      <t>リツ</t>
    </rPh>
    <rPh sb="220" eb="221">
      <t>スベ</t>
    </rPh>
    <rPh sb="222" eb="224">
      <t>ルイジ</t>
    </rPh>
    <rPh sb="224" eb="226">
      <t>シセツ</t>
    </rPh>
    <rPh sb="227" eb="229">
      <t>ヘイキン</t>
    </rPh>
    <rPh sb="229" eb="230">
      <t>チ</t>
    </rPh>
    <rPh sb="232" eb="233">
      <t>タカ</t>
    </rPh>
    <rPh sb="234" eb="236">
      <t>スイジュン</t>
    </rPh>
    <rPh sb="242" eb="244">
      <t>シュウヘン</t>
    </rPh>
    <rPh sb="244" eb="246">
      <t>オオガタ</t>
    </rPh>
    <rPh sb="246" eb="248">
      <t>ショウギョウ</t>
    </rPh>
    <rPh sb="248" eb="250">
      <t>シセツ</t>
    </rPh>
    <rPh sb="251" eb="254">
      <t>シガイチ</t>
    </rPh>
    <rPh sb="255" eb="256">
      <t>オトズ</t>
    </rPh>
    <rPh sb="258" eb="261">
      <t>リヨウシャ</t>
    </rPh>
    <rPh sb="262" eb="264">
      <t>チュウシン</t>
    </rPh>
    <rPh sb="266" eb="268">
      <t>ソウオウ</t>
    </rPh>
    <rPh sb="275" eb="278">
      <t>チュウシャジョウ</t>
    </rPh>
    <rPh sb="278" eb="280">
      <t>シセツ</t>
    </rPh>
    <rPh sb="284" eb="286">
      <t>キョウヨウ</t>
    </rPh>
    <rPh sb="286" eb="288">
      <t>カイシ</t>
    </rPh>
    <rPh sb="292" eb="293">
      <t>ネン</t>
    </rPh>
    <rPh sb="294" eb="295">
      <t>ヘ</t>
    </rPh>
    <rPh sb="301" eb="303">
      <t>タテモノ</t>
    </rPh>
    <rPh sb="304" eb="306">
      <t>ナイブ</t>
    </rPh>
    <rPh sb="306" eb="308">
      <t>セツビ</t>
    </rPh>
    <rPh sb="311" eb="314">
      <t>ロウキュウカ</t>
    </rPh>
    <rPh sb="315" eb="316">
      <t>スス</t>
    </rPh>
    <rPh sb="328" eb="331">
      <t>ケイカクテキ</t>
    </rPh>
    <rPh sb="332" eb="334">
      <t>コウシン</t>
    </rPh>
    <rPh sb="334" eb="336">
      <t>トウシ</t>
    </rPh>
    <rPh sb="337" eb="338">
      <t>オコナ</t>
    </rPh>
    <rPh sb="342" eb="344">
      <t>テキセツ</t>
    </rPh>
    <rPh sb="345" eb="347">
      <t>シセツ</t>
    </rPh>
    <rPh sb="347" eb="349">
      <t>カンリ</t>
    </rPh>
    <rPh sb="350" eb="351">
      <t>オコナ</t>
    </rPh>
    <rPh sb="352" eb="354">
      <t>ヒツヨウ</t>
    </rPh>
    <phoneticPr fontId="5"/>
  </si>
  <si>
    <t>　稼働率は、類似施設の平均値と比べ高い水準を維持してきました。
　平成２９年度の稼働率は１５４．４％と、その前年である平成２８年度の２８６．９％と大きく落ち込みました。これは平成２９年度中に市内郊外に大型商業施設が開店したことも一因にあるものと考えられます。
　平成３０年度に入ってもこの流れは続く見通しですが、一方でこれまで周辺市営駐車場に比べ高い稼働率であっただけに、満車時に入庫出来ないことによる利用者満足度の低下や入出庫時の交通渋滞等も緩和され、適正な利用状況になったものとも見られます。安全且つ快適な施設提供を目指し、今後は同地域内の他の市営駐車場との連携も視野に入れる必要があるものと考えられます。</t>
    <rPh sb="1" eb="3">
      <t>カドウ</t>
    </rPh>
    <rPh sb="3" eb="4">
      <t>リツ</t>
    </rPh>
    <rPh sb="6" eb="8">
      <t>ルイジ</t>
    </rPh>
    <rPh sb="8" eb="10">
      <t>シセツ</t>
    </rPh>
    <rPh sb="11" eb="14">
      <t>ヘイキンチ</t>
    </rPh>
    <rPh sb="15" eb="16">
      <t>クラ</t>
    </rPh>
    <rPh sb="17" eb="18">
      <t>タカ</t>
    </rPh>
    <rPh sb="19" eb="21">
      <t>スイジュン</t>
    </rPh>
    <rPh sb="22" eb="24">
      <t>イジ</t>
    </rPh>
    <rPh sb="33" eb="35">
      <t>ヘイセイ</t>
    </rPh>
    <rPh sb="37" eb="39">
      <t>ネンド</t>
    </rPh>
    <rPh sb="40" eb="42">
      <t>カドウ</t>
    </rPh>
    <rPh sb="42" eb="43">
      <t>リツ</t>
    </rPh>
    <rPh sb="54" eb="56">
      <t>ゼンネン</t>
    </rPh>
    <rPh sb="59" eb="61">
      <t>ヘイセイ</t>
    </rPh>
    <rPh sb="63" eb="64">
      <t>ネン</t>
    </rPh>
    <rPh sb="64" eb="65">
      <t>ド</t>
    </rPh>
    <rPh sb="73" eb="74">
      <t>オオ</t>
    </rPh>
    <rPh sb="76" eb="77">
      <t>オ</t>
    </rPh>
    <rPh sb="78" eb="79">
      <t>コ</t>
    </rPh>
    <rPh sb="87" eb="89">
      <t>ヘイセイ</t>
    </rPh>
    <rPh sb="91" eb="93">
      <t>ネンド</t>
    </rPh>
    <rPh sb="93" eb="94">
      <t>チュウ</t>
    </rPh>
    <rPh sb="95" eb="97">
      <t>シナイ</t>
    </rPh>
    <rPh sb="97" eb="99">
      <t>コウガイ</t>
    </rPh>
    <rPh sb="100" eb="102">
      <t>オオガタ</t>
    </rPh>
    <rPh sb="102" eb="104">
      <t>ショウギョウ</t>
    </rPh>
    <rPh sb="104" eb="106">
      <t>シセツ</t>
    </rPh>
    <rPh sb="107" eb="109">
      <t>カイテン</t>
    </rPh>
    <rPh sb="114" eb="116">
      <t>イチイン</t>
    </rPh>
    <rPh sb="122" eb="123">
      <t>カンガ</t>
    </rPh>
    <rPh sb="131" eb="133">
      <t>ヘイセイ</t>
    </rPh>
    <rPh sb="135" eb="137">
      <t>ネンド</t>
    </rPh>
    <rPh sb="138" eb="139">
      <t>ハイ</t>
    </rPh>
    <rPh sb="144" eb="145">
      <t>ナガ</t>
    </rPh>
    <rPh sb="147" eb="148">
      <t>ツヅ</t>
    </rPh>
    <rPh sb="149" eb="151">
      <t>ミトオ</t>
    </rPh>
    <rPh sb="156" eb="158">
      <t>イッポウ</t>
    </rPh>
    <rPh sb="163" eb="165">
      <t>シュウヘン</t>
    </rPh>
    <rPh sb="165" eb="167">
      <t>シエイ</t>
    </rPh>
    <rPh sb="167" eb="170">
      <t>チュウシャジョウ</t>
    </rPh>
    <rPh sb="171" eb="172">
      <t>クラ</t>
    </rPh>
    <rPh sb="173" eb="174">
      <t>タカ</t>
    </rPh>
    <rPh sb="175" eb="177">
      <t>カドウ</t>
    </rPh>
    <rPh sb="177" eb="178">
      <t>リツ</t>
    </rPh>
    <rPh sb="186" eb="188">
      <t>マンシャ</t>
    </rPh>
    <rPh sb="188" eb="189">
      <t>ジ</t>
    </rPh>
    <rPh sb="190" eb="194">
      <t>ニュウコデキ</t>
    </rPh>
    <rPh sb="201" eb="204">
      <t>リヨウシャ</t>
    </rPh>
    <rPh sb="204" eb="207">
      <t>マンゾクド</t>
    </rPh>
    <rPh sb="208" eb="210">
      <t>テイカ</t>
    </rPh>
    <rPh sb="211" eb="214">
      <t>ニュウシュッコ</t>
    </rPh>
    <rPh sb="214" eb="215">
      <t>ジ</t>
    </rPh>
    <rPh sb="216" eb="218">
      <t>コウツウ</t>
    </rPh>
    <rPh sb="218" eb="220">
      <t>ジュウタイ</t>
    </rPh>
    <rPh sb="220" eb="221">
      <t>トウ</t>
    </rPh>
    <rPh sb="222" eb="224">
      <t>カンワ</t>
    </rPh>
    <rPh sb="227" eb="229">
      <t>テキセイ</t>
    </rPh>
    <rPh sb="230" eb="232">
      <t>リヨウ</t>
    </rPh>
    <rPh sb="232" eb="234">
      <t>ジョウキョウ</t>
    </rPh>
    <rPh sb="242" eb="243">
      <t>ミ</t>
    </rPh>
    <rPh sb="248" eb="250">
      <t>アンゼン</t>
    </rPh>
    <rPh sb="250" eb="251">
      <t>カ</t>
    </rPh>
    <rPh sb="252" eb="254">
      <t>カイテキ</t>
    </rPh>
    <rPh sb="255" eb="257">
      <t>シセツ</t>
    </rPh>
    <rPh sb="257" eb="259">
      <t>テイキョウ</t>
    </rPh>
    <rPh sb="260" eb="262">
      <t>メザ</t>
    </rPh>
    <rPh sb="284" eb="286">
      <t>シヤ</t>
    </rPh>
    <rPh sb="287" eb="288">
      <t>イ</t>
    </rPh>
    <rPh sb="290" eb="292">
      <t>ヒツヨウ</t>
    </rPh>
    <rPh sb="298" eb="299">
      <t>カンガ</t>
    </rPh>
    <phoneticPr fontId="5"/>
  </si>
  <si>
    <t>　平成２９年度より、支出に占める地方債償還金の割合がこれまでと比べ大きく低減し、平成３１年度には元金、利息共に地方債の償還が終了します。このため、収益面の改善が大きく期待される施設となっております。
　平成２９年度に市内郊外に大型商業施設が開店したことにより、商圏に若干の変動が生じ、その結果稼働率が落ち込みましたが、依然類似施設の平均値より高い水準を維持しており、特段問題とはなっておりません。
　ただ、施設の供用開始より１９年が経過したところで、内部機器類を中心に老朽化が進んでいること、一部時流に見合わない設備も見受けられ、今後は一層計画的な投資計画が必要と見られます。平成３０年度には当該駐車場も含めた市営駐車場の経営戦略の策定を予定しており、その中で安全、安心、快適な施設づくりを目指します。</t>
    <rPh sb="1" eb="3">
      <t>ヘイセイ</t>
    </rPh>
    <rPh sb="5" eb="7">
      <t>ネンド</t>
    </rPh>
    <rPh sb="10" eb="12">
      <t>シシュツ</t>
    </rPh>
    <rPh sb="13" eb="14">
      <t>シ</t>
    </rPh>
    <rPh sb="16" eb="19">
      <t>チホウサイ</t>
    </rPh>
    <rPh sb="19" eb="21">
      <t>ショウカン</t>
    </rPh>
    <rPh sb="21" eb="22">
      <t>キン</t>
    </rPh>
    <rPh sb="23" eb="25">
      <t>ワリアイ</t>
    </rPh>
    <rPh sb="31" eb="32">
      <t>クラ</t>
    </rPh>
    <rPh sb="33" eb="34">
      <t>オオ</t>
    </rPh>
    <rPh sb="36" eb="38">
      <t>テイゲン</t>
    </rPh>
    <rPh sb="40" eb="42">
      <t>ヘイセイ</t>
    </rPh>
    <rPh sb="44" eb="45">
      <t>ネン</t>
    </rPh>
    <rPh sb="45" eb="46">
      <t>ド</t>
    </rPh>
    <rPh sb="48" eb="50">
      <t>ガンキン</t>
    </rPh>
    <rPh sb="51" eb="53">
      <t>リソク</t>
    </rPh>
    <rPh sb="53" eb="54">
      <t>トモ</t>
    </rPh>
    <rPh sb="55" eb="58">
      <t>チホウサイ</t>
    </rPh>
    <rPh sb="59" eb="61">
      <t>ショウカン</t>
    </rPh>
    <rPh sb="62" eb="64">
      <t>シュウリョウ</t>
    </rPh>
    <rPh sb="73" eb="76">
      <t>シュウエキメン</t>
    </rPh>
    <rPh sb="77" eb="79">
      <t>カイゼン</t>
    </rPh>
    <rPh sb="80" eb="81">
      <t>オオ</t>
    </rPh>
    <rPh sb="83" eb="85">
      <t>キタイ</t>
    </rPh>
    <rPh sb="88" eb="90">
      <t>シセツ</t>
    </rPh>
    <rPh sb="101" eb="103">
      <t>ヘイセイ</t>
    </rPh>
    <rPh sb="105" eb="107">
      <t>ネンド</t>
    </rPh>
    <rPh sb="108" eb="110">
      <t>シナイ</t>
    </rPh>
    <rPh sb="110" eb="112">
      <t>コウガイ</t>
    </rPh>
    <rPh sb="113" eb="115">
      <t>オオガタ</t>
    </rPh>
    <rPh sb="115" eb="117">
      <t>ショウギョウ</t>
    </rPh>
    <rPh sb="117" eb="119">
      <t>シセツ</t>
    </rPh>
    <rPh sb="120" eb="122">
      <t>カイテン</t>
    </rPh>
    <rPh sb="130" eb="132">
      <t>ショウケン</t>
    </rPh>
    <rPh sb="133" eb="135">
      <t>ジャッカン</t>
    </rPh>
    <rPh sb="136" eb="138">
      <t>ヘンドウ</t>
    </rPh>
    <rPh sb="139" eb="140">
      <t>ショウ</t>
    </rPh>
    <rPh sb="144" eb="146">
      <t>ケッカ</t>
    </rPh>
    <rPh sb="146" eb="148">
      <t>カドウ</t>
    </rPh>
    <rPh sb="148" eb="149">
      <t>リツ</t>
    </rPh>
    <rPh sb="150" eb="151">
      <t>オ</t>
    </rPh>
    <rPh sb="152" eb="153">
      <t>コ</t>
    </rPh>
    <rPh sb="159" eb="161">
      <t>イゼン</t>
    </rPh>
    <rPh sb="161" eb="163">
      <t>ルイジ</t>
    </rPh>
    <rPh sb="163" eb="165">
      <t>シセツ</t>
    </rPh>
    <rPh sb="166" eb="169">
      <t>ヘイキンチ</t>
    </rPh>
    <rPh sb="171" eb="172">
      <t>タカ</t>
    </rPh>
    <rPh sb="173" eb="175">
      <t>スイジュン</t>
    </rPh>
    <rPh sb="176" eb="178">
      <t>イジ</t>
    </rPh>
    <rPh sb="183" eb="185">
      <t>トクダン</t>
    </rPh>
    <rPh sb="185" eb="187">
      <t>モンダイ</t>
    </rPh>
    <rPh sb="203" eb="205">
      <t>シセツ</t>
    </rPh>
    <rPh sb="206" eb="208">
      <t>キョウヨウ</t>
    </rPh>
    <rPh sb="208" eb="210">
      <t>カイシ</t>
    </rPh>
    <rPh sb="214" eb="215">
      <t>ネン</t>
    </rPh>
    <rPh sb="216" eb="218">
      <t>ケイカ</t>
    </rPh>
    <rPh sb="225" eb="227">
      <t>ナイブ</t>
    </rPh>
    <rPh sb="227" eb="230">
      <t>キキルイ</t>
    </rPh>
    <rPh sb="231" eb="233">
      <t>チュウシン</t>
    </rPh>
    <rPh sb="234" eb="237">
      <t>ロウキュウカ</t>
    </rPh>
    <rPh sb="238" eb="239">
      <t>スス</t>
    </rPh>
    <rPh sb="246" eb="248">
      <t>イチブ</t>
    </rPh>
    <rPh sb="248" eb="250">
      <t>ジリュウ</t>
    </rPh>
    <rPh sb="251" eb="253">
      <t>ミア</t>
    </rPh>
    <rPh sb="256" eb="258">
      <t>セツビ</t>
    </rPh>
    <rPh sb="259" eb="261">
      <t>ミウ</t>
    </rPh>
    <rPh sb="265" eb="267">
      <t>コンゴ</t>
    </rPh>
    <rPh sb="268" eb="270">
      <t>イッソウ</t>
    </rPh>
    <rPh sb="270" eb="273">
      <t>ケイカクテキ</t>
    </rPh>
    <rPh sb="274" eb="276">
      <t>トウシ</t>
    </rPh>
    <rPh sb="276" eb="278">
      <t>ケイカク</t>
    </rPh>
    <rPh sb="279" eb="281">
      <t>ヒツヨウ</t>
    </rPh>
    <rPh sb="282" eb="283">
      <t>ミ</t>
    </rPh>
    <rPh sb="288" eb="290">
      <t>ヘイセイ</t>
    </rPh>
    <rPh sb="292" eb="293">
      <t>ネン</t>
    </rPh>
    <rPh sb="293" eb="294">
      <t>ド</t>
    </rPh>
    <rPh sb="296" eb="298">
      <t>トウガイ</t>
    </rPh>
    <rPh sb="298" eb="301">
      <t>チュウシャジョウ</t>
    </rPh>
    <rPh sb="302" eb="303">
      <t>フク</t>
    </rPh>
    <rPh sb="305" eb="307">
      <t>シエイ</t>
    </rPh>
    <rPh sb="307" eb="310">
      <t>チュウシャジョウ</t>
    </rPh>
    <rPh sb="311" eb="313">
      <t>ケイエイ</t>
    </rPh>
    <rPh sb="313" eb="315">
      <t>センリャク</t>
    </rPh>
    <rPh sb="316" eb="318">
      <t>サクテイ</t>
    </rPh>
    <rPh sb="319" eb="321">
      <t>ヨテイ</t>
    </rPh>
    <rPh sb="328" eb="329">
      <t>ナカ</t>
    </rPh>
    <rPh sb="330" eb="332">
      <t>アンゼン</t>
    </rPh>
    <rPh sb="333" eb="335">
      <t>アンシン</t>
    </rPh>
    <rPh sb="336" eb="338">
      <t>カイテキ</t>
    </rPh>
    <rPh sb="339" eb="341">
      <t>シセツ</t>
    </rPh>
    <rPh sb="345" eb="347">
      <t>メザ</t>
    </rPh>
    <phoneticPr fontId="5"/>
  </si>
  <si>
    <t>　当該駐車場の建設に係る地方債については、平成３１年度に償還が終了する予定です。また、建設後ここまで設備投資は計画的に実施しており、平成３０年度で予定している投資は全て終了します。
　しかしながら、当該駐車場は供用開始以来１９年を経過し、内部機器類を中心に老朽化が進んでいること、和式トイレなどユニバーサルデザインの考えや時流にそぐわない設備もあり、今後も状況を見極めながら適切な投資を行っていく必要があります。そこで、平成３０年度に当該駐車場も含めた市営駐車場事業の経営戦略の策定を予定しており、この戦略の中で、固定資産の適切な投資計画を盛り込み、施設の長寿命化および快適な施設づくりを進めます。</t>
    <rPh sb="1" eb="3">
      <t>トウガイ</t>
    </rPh>
    <rPh sb="3" eb="6">
      <t>チュウシャジョウ</t>
    </rPh>
    <rPh sb="7" eb="9">
      <t>ケンセツ</t>
    </rPh>
    <rPh sb="10" eb="11">
      <t>カカ</t>
    </rPh>
    <rPh sb="12" eb="15">
      <t>チホウサイ</t>
    </rPh>
    <rPh sb="21" eb="23">
      <t>ヘイセイ</t>
    </rPh>
    <rPh sb="25" eb="26">
      <t>ネン</t>
    </rPh>
    <rPh sb="26" eb="27">
      <t>ド</t>
    </rPh>
    <rPh sb="28" eb="30">
      <t>ショウカン</t>
    </rPh>
    <rPh sb="31" eb="33">
      <t>シュウリョウ</t>
    </rPh>
    <rPh sb="35" eb="37">
      <t>ヨテイ</t>
    </rPh>
    <rPh sb="43" eb="45">
      <t>ケンセツ</t>
    </rPh>
    <rPh sb="45" eb="46">
      <t>ゴ</t>
    </rPh>
    <rPh sb="50" eb="52">
      <t>セツビ</t>
    </rPh>
    <rPh sb="52" eb="54">
      <t>トウシ</t>
    </rPh>
    <rPh sb="55" eb="57">
      <t>ケイカク</t>
    </rPh>
    <rPh sb="57" eb="58">
      <t>テキ</t>
    </rPh>
    <rPh sb="59" eb="61">
      <t>ジッシ</t>
    </rPh>
    <rPh sb="66" eb="68">
      <t>ヘイセイ</t>
    </rPh>
    <rPh sb="70" eb="71">
      <t>ネン</t>
    </rPh>
    <rPh sb="71" eb="72">
      <t>ド</t>
    </rPh>
    <rPh sb="73" eb="75">
      <t>ヨテイ</t>
    </rPh>
    <rPh sb="79" eb="81">
      <t>トウシ</t>
    </rPh>
    <rPh sb="82" eb="83">
      <t>スベ</t>
    </rPh>
    <rPh sb="84" eb="86">
      <t>シュウリョウ</t>
    </rPh>
    <rPh sb="99" eb="101">
      <t>トウガイ</t>
    </rPh>
    <rPh sb="101" eb="104">
      <t>チュウシャジョウ</t>
    </rPh>
    <rPh sb="105" eb="107">
      <t>キョウヨウ</t>
    </rPh>
    <rPh sb="107" eb="109">
      <t>カイシ</t>
    </rPh>
    <rPh sb="109" eb="111">
      <t>イライ</t>
    </rPh>
    <rPh sb="113" eb="114">
      <t>ネン</t>
    </rPh>
    <rPh sb="115" eb="117">
      <t>ケイカ</t>
    </rPh>
    <rPh sb="119" eb="121">
      <t>ナイブ</t>
    </rPh>
    <rPh sb="121" eb="124">
      <t>キキルイ</t>
    </rPh>
    <rPh sb="125" eb="127">
      <t>チュウシン</t>
    </rPh>
    <rPh sb="128" eb="131">
      <t>ロウキュウカ</t>
    </rPh>
    <rPh sb="132" eb="133">
      <t>スス</t>
    </rPh>
    <rPh sb="140" eb="142">
      <t>ワシキ</t>
    </rPh>
    <rPh sb="158" eb="159">
      <t>カンガ</t>
    </rPh>
    <rPh sb="161" eb="163">
      <t>ジリュウ</t>
    </rPh>
    <rPh sb="169" eb="171">
      <t>セツビ</t>
    </rPh>
    <rPh sb="175" eb="177">
      <t>コンゴ</t>
    </rPh>
    <rPh sb="178" eb="180">
      <t>ジョウキョウ</t>
    </rPh>
    <rPh sb="181" eb="183">
      <t>ミキワ</t>
    </rPh>
    <rPh sb="187" eb="189">
      <t>テキセツ</t>
    </rPh>
    <rPh sb="190" eb="192">
      <t>トウシ</t>
    </rPh>
    <rPh sb="193" eb="194">
      <t>オコナ</t>
    </rPh>
    <rPh sb="198" eb="200">
      <t>ヒツヨウ</t>
    </rPh>
    <rPh sb="210" eb="212">
      <t>ヘイセイ</t>
    </rPh>
    <rPh sb="214" eb="216">
      <t>ネンド</t>
    </rPh>
    <rPh sb="217" eb="219">
      <t>トウガイ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</si>
</sst>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80.8</c:v>
                </c:pt>
                <c:pt idx="1">
                  <c:v>74.3</c:v>
                </c:pt>
                <c:pt idx="2">
                  <c:v>70.2</c:v>
                </c:pt>
                <c:pt idx="3">
                  <c:v>86</c:v>
                </c:pt>
                <c:pt idx="4">
                  <c:v>85.7</c:v>
                </c:pt>
              </c:numCache>
            </c:numRef>
          </c:val>
          <c:extLst xmlns:c16r2="http://schemas.microsoft.com/office/drawing/2015/06/chart">
            <c:ext xmlns:c16="http://schemas.microsoft.com/office/drawing/2014/chart" uri="{C3380CC4-5D6E-409C-BE32-E72D297353CC}">
              <c16:uniqueId val="{00000000-8FD8-4FA7-9DBC-20B4489F7789}"/>
            </c:ext>
          </c:extLst>
        </c:ser>
        <c:dLbls>
          <c:showLegendKey val="0"/>
          <c:showVal val="0"/>
          <c:showCatName val="0"/>
          <c:showSerName val="0"/>
          <c:showPercent val="0"/>
          <c:showBubbleSize val="0"/>
        </c:dLbls>
        <c:gapWidth val="150"/>
        <c:axId val="88811776"/>
        <c:axId val="888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8FD8-4FA7-9DBC-20B4489F7789}"/>
            </c:ext>
          </c:extLst>
        </c:ser>
        <c:dLbls>
          <c:showLegendKey val="0"/>
          <c:showVal val="0"/>
          <c:showCatName val="0"/>
          <c:showSerName val="0"/>
          <c:showPercent val="0"/>
          <c:showBubbleSize val="0"/>
        </c:dLbls>
        <c:marker val="1"/>
        <c:smooth val="0"/>
        <c:axId val="88811776"/>
        <c:axId val="88813952"/>
      </c:lineChart>
      <c:dateAx>
        <c:axId val="88811776"/>
        <c:scaling>
          <c:orientation val="minMax"/>
        </c:scaling>
        <c:delete val="1"/>
        <c:axPos val="b"/>
        <c:numFmt formatCode="ge" sourceLinked="1"/>
        <c:majorTickMark val="none"/>
        <c:minorTickMark val="none"/>
        <c:tickLblPos val="none"/>
        <c:crossAx val="88813952"/>
        <c:crosses val="autoZero"/>
        <c:auto val="1"/>
        <c:lblOffset val="100"/>
        <c:baseTimeUnit val="years"/>
      </c:dateAx>
      <c:valAx>
        <c:axId val="8881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1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97.6</c:v>
                </c:pt>
                <c:pt idx="1">
                  <c:v>107.8</c:v>
                </c:pt>
                <c:pt idx="2">
                  <c:v>107.9</c:v>
                </c:pt>
                <c:pt idx="3">
                  <c:v>85.1</c:v>
                </c:pt>
                <c:pt idx="4">
                  <c:v>61.6</c:v>
                </c:pt>
              </c:numCache>
            </c:numRef>
          </c:val>
          <c:extLst xmlns:c16r2="http://schemas.microsoft.com/office/drawing/2015/06/chart">
            <c:ext xmlns:c16="http://schemas.microsoft.com/office/drawing/2014/chart" uri="{C3380CC4-5D6E-409C-BE32-E72D297353CC}">
              <c16:uniqueId val="{00000000-2436-44CE-A296-A8C82A95039F}"/>
            </c:ext>
          </c:extLst>
        </c:ser>
        <c:dLbls>
          <c:showLegendKey val="0"/>
          <c:showVal val="0"/>
          <c:showCatName val="0"/>
          <c:showSerName val="0"/>
          <c:showPercent val="0"/>
          <c:showBubbleSize val="0"/>
        </c:dLbls>
        <c:gapWidth val="150"/>
        <c:axId val="94128384"/>
        <c:axId val="9413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2436-44CE-A296-A8C82A95039F}"/>
            </c:ext>
          </c:extLst>
        </c:ser>
        <c:dLbls>
          <c:showLegendKey val="0"/>
          <c:showVal val="0"/>
          <c:showCatName val="0"/>
          <c:showSerName val="0"/>
          <c:showPercent val="0"/>
          <c:showBubbleSize val="0"/>
        </c:dLbls>
        <c:marker val="1"/>
        <c:smooth val="0"/>
        <c:axId val="94128384"/>
        <c:axId val="94134656"/>
      </c:lineChart>
      <c:dateAx>
        <c:axId val="94128384"/>
        <c:scaling>
          <c:orientation val="minMax"/>
        </c:scaling>
        <c:delete val="1"/>
        <c:axPos val="b"/>
        <c:numFmt formatCode="ge" sourceLinked="1"/>
        <c:majorTickMark val="none"/>
        <c:minorTickMark val="none"/>
        <c:tickLblPos val="none"/>
        <c:crossAx val="94134656"/>
        <c:crosses val="autoZero"/>
        <c:auto val="1"/>
        <c:lblOffset val="100"/>
        <c:baseTimeUnit val="years"/>
      </c:dateAx>
      <c:valAx>
        <c:axId val="9413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2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475-4052-931D-469EC41D0A6C}"/>
            </c:ext>
          </c:extLst>
        </c:ser>
        <c:dLbls>
          <c:showLegendKey val="0"/>
          <c:showVal val="0"/>
          <c:showCatName val="0"/>
          <c:showSerName val="0"/>
          <c:showPercent val="0"/>
          <c:showBubbleSize val="0"/>
        </c:dLbls>
        <c:gapWidth val="150"/>
        <c:axId val="94172288"/>
        <c:axId val="94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475-4052-931D-469EC41D0A6C}"/>
            </c:ext>
          </c:extLst>
        </c:ser>
        <c:dLbls>
          <c:showLegendKey val="0"/>
          <c:showVal val="0"/>
          <c:showCatName val="0"/>
          <c:showSerName val="0"/>
          <c:showPercent val="0"/>
          <c:showBubbleSize val="0"/>
        </c:dLbls>
        <c:marker val="1"/>
        <c:smooth val="0"/>
        <c:axId val="94172288"/>
        <c:axId val="94174208"/>
      </c:lineChart>
      <c:dateAx>
        <c:axId val="94172288"/>
        <c:scaling>
          <c:orientation val="minMax"/>
        </c:scaling>
        <c:delete val="1"/>
        <c:axPos val="b"/>
        <c:numFmt formatCode="ge" sourceLinked="1"/>
        <c:majorTickMark val="none"/>
        <c:minorTickMark val="none"/>
        <c:tickLblPos val="none"/>
        <c:crossAx val="94174208"/>
        <c:crosses val="autoZero"/>
        <c:auto val="1"/>
        <c:lblOffset val="100"/>
        <c:baseTimeUnit val="years"/>
      </c:dateAx>
      <c:valAx>
        <c:axId val="9417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7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46C-4F00-A016-FCC0D93E8E30}"/>
            </c:ext>
          </c:extLst>
        </c:ser>
        <c:dLbls>
          <c:showLegendKey val="0"/>
          <c:showVal val="0"/>
          <c:showCatName val="0"/>
          <c:showSerName val="0"/>
          <c:showPercent val="0"/>
          <c:showBubbleSize val="0"/>
        </c:dLbls>
        <c:gapWidth val="150"/>
        <c:axId val="94221056"/>
        <c:axId val="942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46C-4F00-A016-FCC0D93E8E30}"/>
            </c:ext>
          </c:extLst>
        </c:ser>
        <c:dLbls>
          <c:showLegendKey val="0"/>
          <c:showVal val="0"/>
          <c:showCatName val="0"/>
          <c:showSerName val="0"/>
          <c:showPercent val="0"/>
          <c:showBubbleSize val="0"/>
        </c:dLbls>
        <c:marker val="1"/>
        <c:smooth val="0"/>
        <c:axId val="94221056"/>
        <c:axId val="94222976"/>
      </c:lineChart>
      <c:dateAx>
        <c:axId val="94221056"/>
        <c:scaling>
          <c:orientation val="minMax"/>
        </c:scaling>
        <c:delete val="1"/>
        <c:axPos val="b"/>
        <c:numFmt formatCode="ge" sourceLinked="1"/>
        <c:majorTickMark val="none"/>
        <c:minorTickMark val="none"/>
        <c:tickLblPos val="none"/>
        <c:crossAx val="94222976"/>
        <c:crosses val="autoZero"/>
        <c:auto val="1"/>
        <c:lblOffset val="100"/>
        <c:baseTimeUnit val="years"/>
      </c:dateAx>
      <c:valAx>
        <c:axId val="942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F1-4A1E-AFB6-2BE693A54B2C}"/>
            </c:ext>
          </c:extLst>
        </c:ser>
        <c:dLbls>
          <c:showLegendKey val="0"/>
          <c:showVal val="0"/>
          <c:showCatName val="0"/>
          <c:showSerName val="0"/>
          <c:showPercent val="0"/>
          <c:showBubbleSize val="0"/>
        </c:dLbls>
        <c:gapWidth val="150"/>
        <c:axId val="99555584"/>
        <c:axId val="995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1FF1-4A1E-AFB6-2BE693A54B2C}"/>
            </c:ext>
          </c:extLst>
        </c:ser>
        <c:dLbls>
          <c:showLegendKey val="0"/>
          <c:showVal val="0"/>
          <c:showCatName val="0"/>
          <c:showSerName val="0"/>
          <c:showPercent val="0"/>
          <c:showBubbleSize val="0"/>
        </c:dLbls>
        <c:marker val="1"/>
        <c:smooth val="0"/>
        <c:axId val="99555584"/>
        <c:axId val="99561856"/>
      </c:lineChart>
      <c:dateAx>
        <c:axId val="99555584"/>
        <c:scaling>
          <c:orientation val="minMax"/>
        </c:scaling>
        <c:delete val="1"/>
        <c:axPos val="b"/>
        <c:numFmt formatCode="ge" sourceLinked="1"/>
        <c:majorTickMark val="none"/>
        <c:minorTickMark val="none"/>
        <c:tickLblPos val="none"/>
        <c:crossAx val="99561856"/>
        <c:crosses val="autoZero"/>
        <c:auto val="1"/>
        <c:lblOffset val="100"/>
        <c:baseTimeUnit val="years"/>
      </c:dateAx>
      <c:valAx>
        <c:axId val="9956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5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BE-417E-8B93-8C8516668037}"/>
            </c:ext>
          </c:extLst>
        </c:ser>
        <c:dLbls>
          <c:showLegendKey val="0"/>
          <c:showVal val="0"/>
          <c:showCatName val="0"/>
          <c:showSerName val="0"/>
          <c:showPercent val="0"/>
          <c:showBubbleSize val="0"/>
        </c:dLbls>
        <c:gapWidth val="150"/>
        <c:axId val="99616640"/>
        <c:axId val="996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03BE-417E-8B93-8C8516668037}"/>
            </c:ext>
          </c:extLst>
        </c:ser>
        <c:dLbls>
          <c:showLegendKey val="0"/>
          <c:showVal val="0"/>
          <c:showCatName val="0"/>
          <c:showSerName val="0"/>
          <c:showPercent val="0"/>
          <c:showBubbleSize val="0"/>
        </c:dLbls>
        <c:marker val="1"/>
        <c:smooth val="0"/>
        <c:axId val="99616640"/>
        <c:axId val="99622912"/>
      </c:lineChart>
      <c:dateAx>
        <c:axId val="99616640"/>
        <c:scaling>
          <c:orientation val="minMax"/>
        </c:scaling>
        <c:delete val="1"/>
        <c:axPos val="b"/>
        <c:numFmt formatCode="ge" sourceLinked="1"/>
        <c:majorTickMark val="none"/>
        <c:minorTickMark val="none"/>
        <c:tickLblPos val="none"/>
        <c:crossAx val="99622912"/>
        <c:crosses val="autoZero"/>
        <c:auto val="1"/>
        <c:lblOffset val="100"/>
        <c:baseTimeUnit val="years"/>
      </c:dateAx>
      <c:valAx>
        <c:axId val="9962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61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301</c:v>
                </c:pt>
                <c:pt idx="1">
                  <c:v>280.60000000000002</c:v>
                </c:pt>
                <c:pt idx="2">
                  <c:v>289.3</c:v>
                </c:pt>
                <c:pt idx="3">
                  <c:v>286.89999999999998</c:v>
                </c:pt>
                <c:pt idx="4">
                  <c:v>154.5</c:v>
                </c:pt>
              </c:numCache>
            </c:numRef>
          </c:val>
          <c:extLst xmlns:c16r2="http://schemas.microsoft.com/office/drawing/2015/06/chart">
            <c:ext xmlns:c16="http://schemas.microsoft.com/office/drawing/2014/chart" uri="{C3380CC4-5D6E-409C-BE32-E72D297353CC}">
              <c16:uniqueId val="{00000000-081F-4518-959E-12D57E207881}"/>
            </c:ext>
          </c:extLst>
        </c:ser>
        <c:dLbls>
          <c:showLegendKey val="0"/>
          <c:showVal val="0"/>
          <c:showCatName val="0"/>
          <c:showSerName val="0"/>
          <c:showPercent val="0"/>
          <c:showBubbleSize val="0"/>
        </c:dLbls>
        <c:gapWidth val="150"/>
        <c:axId val="99662464"/>
        <c:axId val="996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081F-4518-959E-12D57E207881}"/>
            </c:ext>
          </c:extLst>
        </c:ser>
        <c:dLbls>
          <c:showLegendKey val="0"/>
          <c:showVal val="0"/>
          <c:showCatName val="0"/>
          <c:showSerName val="0"/>
          <c:showPercent val="0"/>
          <c:showBubbleSize val="0"/>
        </c:dLbls>
        <c:marker val="1"/>
        <c:smooth val="0"/>
        <c:axId val="99662464"/>
        <c:axId val="99665408"/>
      </c:lineChart>
      <c:dateAx>
        <c:axId val="99662464"/>
        <c:scaling>
          <c:orientation val="minMax"/>
        </c:scaling>
        <c:delete val="1"/>
        <c:axPos val="b"/>
        <c:numFmt formatCode="ge" sourceLinked="1"/>
        <c:majorTickMark val="none"/>
        <c:minorTickMark val="none"/>
        <c:tickLblPos val="none"/>
        <c:crossAx val="99665408"/>
        <c:crosses val="autoZero"/>
        <c:auto val="1"/>
        <c:lblOffset val="100"/>
        <c:baseTimeUnit val="years"/>
      </c:dateAx>
      <c:valAx>
        <c:axId val="9966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6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67.900000000000006</c:v>
                </c:pt>
                <c:pt idx="1">
                  <c:v>68.099999999999994</c:v>
                </c:pt>
                <c:pt idx="2">
                  <c:v>61.8</c:v>
                </c:pt>
                <c:pt idx="3">
                  <c:v>66.400000000000006</c:v>
                </c:pt>
                <c:pt idx="4">
                  <c:v>42.5</c:v>
                </c:pt>
              </c:numCache>
            </c:numRef>
          </c:val>
          <c:extLst xmlns:c16r2="http://schemas.microsoft.com/office/drawing/2015/06/chart">
            <c:ext xmlns:c16="http://schemas.microsoft.com/office/drawing/2014/chart" uri="{C3380CC4-5D6E-409C-BE32-E72D297353CC}">
              <c16:uniqueId val="{00000000-0165-4435-806E-501C60093251}"/>
            </c:ext>
          </c:extLst>
        </c:ser>
        <c:dLbls>
          <c:showLegendKey val="0"/>
          <c:showVal val="0"/>
          <c:showCatName val="0"/>
          <c:showSerName val="0"/>
          <c:showPercent val="0"/>
          <c:showBubbleSize val="0"/>
        </c:dLbls>
        <c:gapWidth val="150"/>
        <c:axId val="99714176"/>
        <c:axId val="997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0165-4435-806E-501C60093251}"/>
            </c:ext>
          </c:extLst>
        </c:ser>
        <c:dLbls>
          <c:showLegendKey val="0"/>
          <c:showVal val="0"/>
          <c:showCatName val="0"/>
          <c:showSerName val="0"/>
          <c:showPercent val="0"/>
          <c:showBubbleSize val="0"/>
        </c:dLbls>
        <c:marker val="1"/>
        <c:smooth val="0"/>
        <c:axId val="99714176"/>
        <c:axId val="99716096"/>
      </c:lineChart>
      <c:dateAx>
        <c:axId val="99714176"/>
        <c:scaling>
          <c:orientation val="minMax"/>
        </c:scaling>
        <c:delete val="1"/>
        <c:axPos val="b"/>
        <c:numFmt formatCode="ge" sourceLinked="1"/>
        <c:majorTickMark val="none"/>
        <c:minorTickMark val="none"/>
        <c:tickLblPos val="none"/>
        <c:crossAx val="99716096"/>
        <c:crosses val="autoZero"/>
        <c:auto val="1"/>
        <c:lblOffset val="100"/>
        <c:baseTimeUnit val="years"/>
      </c:dateAx>
      <c:valAx>
        <c:axId val="9971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71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91157</c:v>
                </c:pt>
                <c:pt idx="1">
                  <c:v>83850</c:v>
                </c:pt>
                <c:pt idx="2">
                  <c:v>76774</c:v>
                </c:pt>
                <c:pt idx="3">
                  <c:v>77688</c:v>
                </c:pt>
                <c:pt idx="4">
                  <c:v>26718</c:v>
                </c:pt>
              </c:numCache>
            </c:numRef>
          </c:val>
          <c:extLst xmlns:c16r2="http://schemas.microsoft.com/office/drawing/2015/06/chart">
            <c:ext xmlns:c16="http://schemas.microsoft.com/office/drawing/2014/chart" uri="{C3380CC4-5D6E-409C-BE32-E72D297353CC}">
              <c16:uniqueId val="{00000000-3B0E-4173-8AA3-7A7E9274054D}"/>
            </c:ext>
          </c:extLst>
        </c:ser>
        <c:dLbls>
          <c:showLegendKey val="0"/>
          <c:showVal val="0"/>
          <c:showCatName val="0"/>
          <c:showSerName val="0"/>
          <c:showPercent val="0"/>
          <c:showBubbleSize val="0"/>
        </c:dLbls>
        <c:gapWidth val="150"/>
        <c:axId val="99744384"/>
        <c:axId val="9983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3B0E-4173-8AA3-7A7E9274054D}"/>
            </c:ext>
          </c:extLst>
        </c:ser>
        <c:dLbls>
          <c:showLegendKey val="0"/>
          <c:showVal val="0"/>
          <c:showCatName val="0"/>
          <c:showSerName val="0"/>
          <c:showPercent val="0"/>
          <c:showBubbleSize val="0"/>
        </c:dLbls>
        <c:marker val="1"/>
        <c:smooth val="0"/>
        <c:axId val="99744384"/>
        <c:axId val="99832576"/>
      </c:lineChart>
      <c:dateAx>
        <c:axId val="99744384"/>
        <c:scaling>
          <c:orientation val="minMax"/>
        </c:scaling>
        <c:delete val="1"/>
        <c:axPos val="b"/>
        <c:numFmt formatCode="ge" sourceLinked="1"/>
        <c:majorTickMark val="none"/>
        <c:minorTickMark val="none"/>
        <c:tickLblPos val="none"/>
        <c:crossAx val="99832576"/>
        <c:crosses val="autoZero"/>
        <c:auto val="1"/>
        <c:lblOffset val="100"/>
        <c:baseTimeUnit val="years"/>
      </c:dateAx>
      <c:valAx>
        <c:axId val="99832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74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長野県松本市　松本市営中央西駐車場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Ａ１Ｂ１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6107</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立体式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18</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165</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代行制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146</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80.8</v>
      </c>
      <c r="V31" s="110"/>
      <c r="W31" s="110"/>
      <c r="X31" s="110"/>
      <c r="Y31" s="110"/>
      <c r="Z31" s="110"/>
      <c r="AA31" s="110"/>
      <c r="AB31" s="110"/>
      <c r="AC31" s="110"/>
      <c r="AD31" s="110"/>
      <c r="AE31" s="110"/>
      <c r="AF31" s="110"/>
      <c r="AG31" s="110"/>
      <c r="AH31" s="110"/>
      <c r="AI31" s="110"/>
      <c r="AJ31" s="110"/>
      <c r="AK31" s="110"/>
      <c r="AL31" s="110"/>
      <c r="AM31" s="110"/>
      <c r="AN31" s="110">
        <f>データ!Z7</f>
        <v>74.3</v>
      </c>
      <c r="AO31" s="110"/>
      <c r="AP31" s="110"/>
      <c r="AQ31" s="110"/>
      <c r="AR31" s="110"/>
      <c r="AS31" s="110"/>
      <c r="AT31" s="110"/>
      <c r="AU31" s="110"/>
      <c r="AV31" s="110"/>
      <c r="AW31" s="110"/>
      <c r="AX31" s="110"/>
      <c r="AY31" s="110"/>
      <c r="AZ31" s="110"/>
      <c r="BA31" s="110"/>
      <c r="BB31" s="110"/>
      <c r="BC31" s="110"/>
      <c r="BD31" s="110"/>
      <c r="BE31" s="110"/>
      <c r="BF31" s="110"/>
      <c r="BG31" s="110">
        <f>データ!AA7</f>
        <v>70.2</v>
      </c>
      <c r="BH31" s="110"/>
      <c r="BI31" s="110"/>
      <c r="BJ31" s="110"/>
      <c r="BK31" s="110"/>
      <c r="BL31" s="110"/>
      <c r="BM31" s="110"/>
      <c r="BN31" s="110"/>
      <c r="BO31" s="110"/>
      <c r="BP31" s="110"/>
      <c r="BQ31" s="110"/>
      <c r="BR31" s="110"/>
      <c r="BS31" s="110"/>
      <c r="BT31" s="110"/>
      <c r="BU31" s="110"/>
      <c r="BV31" s="110"/>
      <c r="BW31" s="110"/>
      <c r="BX31" s="110"/>
      <c r="BY31" s="110"/>
      <c r="BZ31" s="110">
        <f>データ!AB7</f>
        <v>86</v>
      </c>
      <c r="CA31" s="110"/>
      <c r="CB31" s="110"/>
      <c r="CC31" s="110"/>
      <c r="CD31" s="110"/>
      <c r="CE31" s="110"/>
      <c r="CF31" s="110"/>
      <c r="CG31" s="110"/>
      <c r="CH31" s="110"/>
      <c r="CI31" s="110"/>
      <c r="CJ31" s="110"/>
      <c r="CK31" s="110"/>
      <c r="CL31" s="110"/>
      <c r="CM31" s="110"/>
      <c r="CN31" s="110"/>
      <c r="CO31" s="110"/>
      <c r="CP31" s="110"/>
      <c r="CQ31" s="110"/>
      <c r="CR31" s="110"/>
      <c r="CS31" s="110">
        <f>データ!AC7</f>
        <v>85.7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301</v>
      </c>
      <c r="JD31" s="81"/>
      <c r="JE31" s="81"/>
      <c r="JF31" s="81"/>
      <c r="JG31" s="81"/>
      <c r="JH31" s="81"/>
      <c r="JI31" s="81"/>
      <c r="JJ31" s="81"/>
      <c r="JK31" s="81"/>
      <c r="JL31" s="81"/>
      <c r="JM31" s="81"/>
      <c r="JN31" s="81"/>
      <c r="JO31" s="81"/>
      <c r="JP31" s="81"/>
      <c r="JQ31" s="81"/>
      <c r="JR31" s="81"/>
      <c r="JS31" s="81"/>
      <c r="JT31" s="81"/>
      <c r="JU31" s="82"/>
      <c r="JV31" s="80">
        <f>データ!DL7</f>
        <v>280.60000000000002</v>
      </c>
      <c r="JW31" s="81"/>
      <c r="JX31" s="81"/>
      <c r="JY31" s="81"/>
      <c r="JZ31" s="81"/>
      <c r="KA31" s="81"/>
      <c r="KB31" s="81"/>
      <c r="KC31" s="81"/>
      <c r="KD31" s="81"/>
      <c r="KE31" s="81"/>
      <c r="KF31" s="81"/>
      <c r="KG31" s="81"/>
      <c r="KH31" s="81"/>
      <c r="KI31" s="81"/>
      <c r="KJ31" s="81"/>
      <c r="KK31" s="81"/>
      <c r="KL31" s="81"/>
      <c r="KM31" s="81"/>
      <c r="KN31" s="82"/>
      <c r="KO31" s="80">
        <f>データ!DM7</f>
        <v>289.3</v>
      </c>
      <c r="KP31" s="81"/>
      <c r="KQ31" s="81"/>
      <c r="KR31" s="81"/>
      <c r="KS31" s="81"/>
      <c r="KT31" s="81"/>
      <c r="KU31" s="81"/>
      <c r="KV31" s="81"/>
      <c r="KW31" s="81"/>
      <c r="KX31" s="81"/>
      <c r="KY31" s="81"/>
      <c r="KZ31" s="81"/>
      <c r="LA31" s="81"/>
      <c r="LB31" s="81"/>
      <c r="LC31" s="81"/>
      <c r="LD31" s="81"/>
      <c r="LE31" s="81"/>
      <c r="LF31" s="81"/>
      <c r="LG31" s="82"/>
      <c r="LH31" s="80">
        <f>データ!DN7</f>
        <v>286.89999999999998</v>
      </c>
      <c r="LI31" s="81"/>
      <c r="LJ31" s="81"/>
      <c r="LK31" s="81"/>
      <c r="LL31" s="81"/>
      <c r="LM31" s="81"/>
      <c r="LN31" s="81"/>
      <c r="LO31" s="81"/>
      <c r="LP31" s="81"/>
      <c r="LQ31" s="81"/>
      <c r="LR31" s="81"/>
      <c r="LS31" s="81"/>
      <c r="LT31" s="81"/>
      <c r="LU31" s="81"/>
      <c r="LV31" s="81"/>
      <c r="LW31" s="81"/>
      <c r="LX31" s="81"/>
      <c r="LY31" s="81"/>
      <c r="LZ31" s="82"/>
      <c r="MA31" s="80">
        <f>データ!DO7</f>
        <v>154.5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135.1</v>
      </c>
      <c r="V32" s="110"/>
      <c r="W32" s="110"/>
      <c r="X32" s="110"/>
      <c r="Y32" s="110"/>
      <c r="Z32" s="110"/>
      <c r="AA32" s="110"/>
      <c r="AB32" s="110"/>
      <c r="AC32" s="110"/>
      <c r="AD32" s="110"/>
      <c r="AE32" s="110"/>
      <c r="AF32" s="110"/>
      <c r="AG32" s="110"/>
      <c r="AH32" s="110"/>
      <c r="AI32" s="110"/>
      <c r="AJ32" s="110"/>
      <c r="AK32" s="110"/>
      <c r="AL32" s="110"/>
      <c r="AM32" s="110"/>
      <c r="AN32" s="110">
        <f>データ!AE7</f>
        <v>172.3</v>
      </c>
      <c r="AO32" s="110"/>
      <c r="AP32" s="110"/>
      <c r="AQ32" s="110"/>
      <c r="AR32" s="110"/>
      <c r="AS32" s="110"/>
      <c r="AT32" s="110"/>
      <c r="AU32" s="110"/>
      <c r="AV32" s="110"/>
      <c r="AW32" s="110"/>
      <c r="AX32" s="110"/>
      <c r="AY32" s="110"/>
      <c r="AZ32" s="110"/>
      <c r="BA32" s="110"/>
      <c r="BB32" s="110"/>
      <c r="BC32" s="110"/>
      <c r="BD32" s="110"/>
      <c r="BE32" s="110"/>
      <c r="BF32" s="110"/>
      <c r="BG32" s="110">
        <f>データ!AF7</f>
        <v>218.5</v>
      </c>
      <c r="BH32" s="110"/>
      <c r="BI32" s="110"/>
      <c r="BJ32" s="110"/>
      <c r="BK32" s="110"/>
      <c r="BL32" s="110"/>
      <c r="BM32" s="110"/>
      <c r="BN32" s="110"/>
      <c r="BO32" s="110"/>
      <c r="BP32" s="110"/>
      <c r="BQ32" s="110"/>
      <c r="BR32" s="110"/>
      <c r="BS32" s="110"/>
      <c r="BT32" s="110"/>
      <c r="BU32" s="110"/>
      <c r="BV32" s="110"/>
      <c r="BW32" s="110"/>
      <c r="BX32" s="110"/>
      <c r="BY32" s="110"/>
      <c r="BZ32" s="110">
        <f>データ!AG7</f>
        <v>151.19999999999999</v>
      </c>
      <c r="CA32" s="110"/>
      <c r="CB32" s="110"/>
      <c r="CC32" s="110"/>
      <c r="CD32" s="110"/>
      <c r="CE32" s="110"/>
      <c r="CF32" s="110"/>
      <c r="CG32" s="110"/>
      <c r="CH32" s="110"/>
      <c r="CI32" s="110"/>
      <c r="CJ32" s="110"/>
      <c r="CK32" s="110"/>
      <c r="CL32" s="110"/>
      <c r="CM32" s="110"/>
      <c r="CN32" s="110"/>
      <c r="CO32" s="110"/>
      <c r="CP32" s="110"/>
      <c r="CQ32" s="110"/>
      <c r="CR32" s="110"/>
      <c r="CS32" s="110">
        <f>データ!AH7</f>
        <v>212.4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7.3</v>
      </c>
      <c r="EM32" s="110"/>
      <c r="EN32" s="110"/>
      <c r="EO32" s="110"/>
      <c r="EP32" s="110"/>
      <c r="EQ32" s="110"/>
      <c r="ER32" s="110"/>
      <c r="ES32" s="110"/>
      <c r="ET32" s="110"/>
      <c r="EU32" s="110"/>
      <c r="EV32" s="110"/>
      <c r="EW32" s="110"/>
      <c r="EX32" s="110"/>
      <c r="EY32" s="110"/>
      <c r="EZ32" s="110"/>
      <c r="FA32" s="110"/>
      <c r="FB32" s="110"/>
      <c r="FC32" s="110"/>
      <c r="FD32" s="110"/>
      <c r="FE32" s="110">
        <f>データ!AP7</f>
        <v>5.7</v>
      </c>
      <c r="FF32" s="110"/>
      <c r="FG32" s="110"/>
      <c r="FH32" s="110"/>
      <c r="FI32" s="110"/>
      <c r="FJ32" s="110"/>
      <c r="FK32" s="110"/>
      <c r="FL32" s="110"/>
      <c r="FM32" s="110"/>
      <c r="FN32" s="110"/>
      <c r="FO32" s="110"/>
      <c r="FP32" s="110"/>
      <c r="FQ32" s="110"/>
      <c r="FR32" s="110"/>
      <c r="FS32" s="110"/>
      <c r="FT32" s="110"/>
      <c r="FU32" s="110"/>
      <c r="FV32" s="110"/>
      <c r="FW32" s="110"/>
      <c r="FX32" s="110">
        <f>データ!AQ7</f>
        <v>4.7</v>
      </c>
      <c r="FY32" s="110"/>
      <c r="FZ32" s="110"/>
      <c r="GA32" s="110"/>
      <c r="GB32" s="110"/>
      <c r="GC32" s="110"/>
      <c r="GD32" s="110"/>
      <c r="GE32" s="110"/>
      <c r="GF32" s="110"/>
      <c r="GG32" s="110"/>
      <c r="GH32" s="110"/>
      <c r="GI32" s="110"/>
      <c r="GJ32" s="110"/>
      <c r="GK32" s="110"/>
      <c r="GL32" s="110"/>
      <c r="GM32" s="110"/>
      <c r="GN32" s="110"/>
      <c r="GO32" s="110"/>
      <c r="GP32" s="110"/>
      <c r="GQ32" s="110">
        <f>データ!AR7</f>
        <v>4</v>
      </c>
      <c r="GR32" s="110"/>
      <c r="GS32" s="110"/>
      <c r="GT32" s="110"/>
      <c r="GU32" s="110"/>
      <c r="GV32" s="110"/>
      <c r="GW32" s="110"/>
      <c r="GX32" s="110"/>
      <c r="GY32" s="110"/>
      <c r="GZ32" s="110"/>
      <c r="HA32" s="110"/>
      <c r="HB32" s="110"/>
      <c r="HC32" s="110"/>
      <c r="HD32" s="110"/>
      <c r="HE32" s="110"/>
      <c r="HF32" s="110"/>
      <c r="HG32" s="110"/>
      <c r="HH32" s="110"/>
      <c r="HI32" s="110"/>
      <c r="HJ32" s="110">
        <f>データ!AS7</f>
        <v>2.4</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147</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67.900000000000006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68.099999999999994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61.8</v>
      </c>
      <c r="FY52" s="110"/>
      <c r="FZ52" s="110"/>
      <c r="GA52" s="110"/>
      <c r="GB52" s="110"/>
      <c r="GC52" s="110"/>
      <c r="GD52" s="110"/>
      <c r="GE52" s="110"/>
      <c r="GF52" s="110"/>
      <c r="GG52" s="110"/>
      <c r="GH52" s="110"/>
      <c r="GI52" s="110"/>
      <c r="GJ52" s="110"/>
      <c r="GK52" s="110"/>
      <c r="GL52" s="110"/>
      <c r="GM52" s="110"/>
      <c r="GN52" s="110"/>
      <c r="GO52" s="110"/>
      <c r="GP52" s="110"/>
      <c r="GQ52" s="110">
        <f>データ!BI7</f>
        <v>66.400000000000006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42.5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91157</v>
      </c>
      <c r="JD52" s="109"/>
      <c r="JE52" s="109"/>
      <c r="JF52" s="109"/>
      <c r="JG52" s="109"/>
      <c r="JH52" s="109"/>
      <c r="JI52" s="109"/>
      <c r="JJ52" s="109"/>
      <c r="JK52" s="109"/>
      <c r="JL52" s="109"/>
      <c r="JM52" s="109"/>
      <c r="JN52" s="109"/>
      <c r="JO52" s="109"/>
      <c r="JP52" s="109"/>
      <c r="JQ52" s="109"/>
      <c r="JR52" s="109"/>
      <c r="JS52" s="109"/>
      <c r="JT52" s="109"/>
      <c r="JU52" s="109"/>
      <c r="JV52" s="109">
        <f>データ!BR7</f>
        <v>83850</v>
      </c>
      <c r="JW52" s="109"/>
      <c r="JX52" s="109"/>
      <c r="JY52" s="109"/>
      <c r="JZ52" s="109"/>
      <c r="KA52" s="109"/>
      <c r="KB52" s="109"/>
      <c r="KC52" s="109"/>
      <c r="KD52" s="109"/>
      <c r="KE52" s="109"/>
      <c r="KF52" s="109"/>
      <c r="KG52" s="109"/>
      <c r="KH52" s="109"/>
      <c r="KI52" s="109"/>
      <c r="KJ52" s="109"/>
      <c r="KK52" s="109"/>
      <c r="KL52" s="109"/>
      <c r="KM52" s="109"/>
      <c r="KN52" s="109"/>
      <c r="KO52" s="109">
        <f>データ!BS7</f>
        <v>76774</v>
      </c>
      <c r="KP52" s="109"/>
      <c r="KQ52" s="109"/>
      <c r="KR52" s="109"/>
      <c r="KS52" s="109"/>
      <c r="KT52" s="109"/>
      <c r="KU52" s="109"/>
      <c r="KV52" s="109"/>
      <c r="KW52" s="109"/>
      <c r="KX52" s="109"/>
      <c r="KY52" s="109"/>
      <c r="KZ52" s="109"/>
      <c r="LA52" s="109"/>
      <c r="LB52" s="109"/>
      <c r="LC52" s="109"/>
      <c r="LD52" s="109"/>
      <c r="LE52" s="109"/>
      <c r="LF52" s="109"/>
      <c r="LG52" s="109"/>
      <c r="LH52" s="109">
        <f>データ!BT7</f>
        <v>77688</v>
      </c>
      <c r="LI52" s="109"/>
      <c r="LJ52" s="109"/>
      <c r="LK52" s="109"/>
      <c r="LL52" s="109"/>
      <c r="LM52" s="109"/>
      <c r="LN52" s="109"/>
      <c r="LO52" s="109"/>
      <c r="LP52" s="109"/>
      <c r="LQ52" s="109"/>
      <c r="LR52" s="109"/>
      <c r="LS52" s="109"/>
      <c r="LT52" s="109"/>
      <c r="LU52" s="109"/>
      <c r="LV52" s="109"/>
      <c r="LW52" s="109"/>
      <c r="LX52" s="109"/>
      <c r="LY52" s="109"/>
      <c r="LZ52" s="109"/>
      <c r="MA52" s="109">
        <f>データ!BU7</f>
        <v>26718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91</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46</v>
      </c>
      <c r="BH53" s="109"/>
      <c r="BI53" s="109"/>
      <c r="BJ53" s="109"/>
      <c r="BK53" s="109"/>
      <c r="BL53" s="109"/>
      <c r="BM53" s="109"/>
      <c r="BN53" s="109"/>
      <c r="BO53" s="109"/>
      <c r="BP53" s="109"/>
      <c r="BQ53" s="109"/>
      <c r="BR53" s="109"/>
      <c r="BS53" s="109"/>
      <c r="BT53" s="109"/>
      <c r="BU53" s="109"/>
      <c r="BV53" s="109"/>
      <c r="BW53" s="109"/>
      <c r="BX53" s="109"/>
      <c r="BY53" s="109"/>
      <c r="BZ53" s="109">
        <f>データ!BC7</f>
        <v>39</v>
      </c>
      <c r="CA53" s="109"/>
      <c r="CB53" s="109"/>
      <c r="CC53" s="109"/>
      <c r="CD53" s="109"/>
      <c r="CE53" s="109"/>
      <c r="CF53" s="109"/>
      <c r="CG53" s="109"/>
      <c r="CH53" s="109"/>
      <c r="CI53" s="109"/>
      <c r="CJ53" s="109"/>
      <c r="CK53" s="109"/>
      <c r="CL53" s="109"/>
      <c r="CM53" s="109"/>
      <c r="CN53" s="109"/>
      <c r="CO53" s="109"/>
      <c r="CP53" s="109"/>
      <c r="CQ53" s="109"/>
      <c r="CR53" s="109"/>
      <c r="CS53" s="109">
        <f>データ!BD7</f>
        <v>25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28.1</v>
      </c>
      <c r="EM53" s="110"/>
      <c r="EN53" s="110"/>
      <c r="EO53" s="110"/>
      <c r="EP53" s="110"/>
      <c r="EQ53" s="110"/>
      <c r="ER53" s="110"/>
      <c r="ES53" s="110"/>
      <c r="ET53" s="110"/>
      <c r="EU53" s="110"/>
      <c r="EV53" s="110"/>
      <c r="EW53" s="110"/>
      <c r="EX53" s="110"/>
      <c r="EY53" s="110"/>
      <c r="EZ53" s="110"/>
      <c r="FA53" s="110"/>
      <c r="FB53" s="110"/>
      <c r="FC53" s="110"/>
      <c r="FD53" s="110"/>
      <c r="FE53" s="110">
        <f>データ!BL7</f>
        <v>33.6</v>
      </c>
      <c r="FF53" s="110"/>
      <c r="FG53" s="110"/>
      <c r="FH53" s="110"/>
      <c r="FI53" s="110"/>
      <c r="FJ53" s="110"/>
      <c r="FK53" s="110"/>
      <c r="FL53" s="110"/>
      <c r="FM53" s="110"/>
      <c r="FN53" s="110"/>
      <c r="FO53" s="110"/>
      <c r="FP53" s="110"/>
      <c r="FQ53" s="110"/>
      <c r="FR53" s="110"/>
      <c r="FS53" s="110"/>
      <c r="FT53" s="110"/>
      <c r="FU53" s="110"/>
      <c r="FV53" s="110"/>
      <c r="FW53" s="110"/>
      <c r="FX53" s="110">
        <f>データ!BM7</f>
        <v>33.200000000000003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29.6</v>
      </c>
      <c r="GR53" s="110"/>
      <c r="GS53" s="110"/>
      <c r="GT53" s="110"/>
      <c r="GU53" s="110"/>
      <c r="GV53" s="110"/>
      <c r="GW53" s="110"/>
      <c r="GX53" s="110"/>
      <c r="GY53" s="110"/>
      <c r="GZ53" s="110"/>
      <c r="HA53" s="110"/>
      <c r="HB53" s="110"/>
      <c r="HC53" s="110"/>
      <c r="HD53" s="110"/>
      <c r="HE53" s="110"/>
      <c r="HF53" s="110"/>
      <c r="HG53" s="110"/>
      <c r="HH53" s="110"/>
      <c r="HI53" s="110"/>
      <c r="HJ53" s="110">
        <f>データ!BO7</f>
        <v>29.2</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39173</v>
      </c>
      <c r="JD53" s="109"/>
      <c r="JE53" s="109"/>
      <c r="JF53" s="109"/>
      <c r="JG53" s="109"/>
      <c r="JH53" s="109"/>
      <c r="JI53" s="109"/>
      <c r="JJ53" s="109"/>
      <c r="JK53" s="109"/>
      <c r="JL53" s="109"/>
      <c r="JM53" s="109"/>
      <c r="JN53" s="109"/>
      <c r="JO53" s="109"/>
      <c r="JP53" s="109"/>
      <c r="JQ53" s="109"/>
      <c r="JR53" s="109"/>
      <c r="JS53" s="109"/>
      <c r="JT53" s="109"/>
      <c r="JU53" s="109"/>
      <c r="JV53" s="109">
        <f>データ!BW7</f>
        <v>44860</v>
      </c>
      <c r="JW53" s="109"/>
      <c r="JX53" s="109"/>
      <c r="JY53" s="109"/>
      <c r="JZ53" s="109"/>
      <c r="KA53" s="109"/>
      <c r="KB53" s="109"/>
      <c r="KC53" s="109"/>
      <c r="KD53" s="109"/>
      <c r="KE53" s="109"/>
      <c r="KF53" s="109"/>
      <c r="KG53" s="109"/>
      <c r="KH53" s="109"/>
      <c r="KI53" s="109"/>
      <c r="KJ53" s="109"/>
      <c r="KK53" s="109"/>
      <c r="KL53" s="109"/>
      <c r="KM53" s="109"/>
      <c r="KN53" s="109"/>
      <c r="KO53" s="109">
        <f>データ!BX7</f>
        <v>37496</v>
      </c>
      <c r="KP53" s="109"/>
      <c r="KQ53" s="109"/>
      <c r="KR53" s="109"/>
      <c r="KS53" s="109"/>
      <c r="KT53" s="109"/>
      <c r="KU53" s="109"/>
      <c r="KV53" s="109"/>
      <c r="KW53" s="109"/>
      <c r="KX53" s="109"/>
      <c r="KY53" s="109"/>
      <c r="KZ53" s="109"/>
      <c r="LA53" s="109"/>
      <c r="LB53" s="109"/>
      <c r="LC53" s="109"/>
      <c r="LD53" s="109"/>
      <c r="LE53" s="109"/>
      <c r="LF53" s="109"/>
      <c r="LG53" s="109"/>
      <c r="LH53" s="109">
        <f>データ!BY7</f>
        <v>31888</v>
      </c>
      <c r="LI53" s="109"/>
      <c r="LJ53" s="109"/>
      <c r="LK53" s="109"/>
      <c r="LL53" s="109"/>
      <c r="LM53" s="109"/>
      <c r="LN53" s="109"/>
      <c r="LO53" s="109"/>
      <c r="LP53" s="109"/>
      <c r="LQ53" s="109"/>
      <c r="LR53" s="109"/>
      <c r="LS53" s="109"/>
      <c r="LT53" s="109"/>
      <c r="LU53" s="109"/>
      <c r="LV53" s="109"/>
      <c r="LW53" s="109"/>
      <c r="LX53" s="109"/>
      <c r="LY53" s="109"/>
      <c r="LZ53" s="109"/>
      <c r="MA53" s="109">
        <f>データ!BZ7</f>
        <v>13314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148</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42</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5590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97.6</v>
      </c>
      <c r="KB77" s="81"/>
      <c r="KC77" s="81"/>
      <c r="KD77" s="81"/>
      <c r="KE77" s="81"/>
      <c r="KF77" s="81"/>
      <c r="KG77" s="81"/>
      <c r="KH77" s="81"/>
      <c r="KI77" s="81"/>
      <c r="KJ77" s="81"/>
      <c r="KK77" s="81"/>
      <c r="KL77" s="81"/>
      <c r="KM77" s="81"/>
      <c r="KN77" s="81"/>
      <c r="KO77" s="82"/>
      <c r="KP77" s="80">
        <f>データ!DA7</f>
        <v>107.8</v>
      </c>
      <c r="KQ77" s="81"/>
      <c r="KR77" s="81"/>
      <c r="KS77" s="81"/>
      <c r="KT77" s="81"/>
      <c r="KU77" s="81"/>
      <c r="KV77" s="81"/>
      <c r="KW77" s="81"/>
      <c r="KX77" s="81"/>
      <c r="KY77" s="81"/>
      <c r="KZ77" s="81"/>
      <c r="LA77" s="81"/>
      <c r="LB77" s="81"/>
      <c r="LC77" s="81"/>
      <c r="LD77" s="82"/>
      <c r="LE77" s="80">
        <f>データ!DB7</f>
        <v>107.9</v>
      </c>
      <c r="LF77" s="81"/>
      <c r="LG77" s="81"/>
      <c r="LH77" s="81"/>
      <c r="LI77" s="81"/>
      <c r="LJ77" s="81"/>
      <c r="LK77" s="81"/>
      <c r="LL77" s="81"/>
      <c r="LM77" s="81"/>
      <c r="LN77" s="81"/>
      <c r="LO77" s="81"/>
      <c r="LP77" s="81"/>
      <c r="LQ77" s="81"/>
      <c r="LR77" s="81"/>
      <c r="LS77" s="82"/>
      <c r="LT77" s="80">
        <f>データ!DC7</f>
        <v>85.1</v>
      </c>
      <c r="LU77" s="81"/>
      <c r="LV77" s="81"/>
      <c r="LW77" s="81"/>
      <c r="LX77" s="81"/>
      <c r="LY77" s="81"/>
      <c r="LZ77" s="81"/>
      <c r="MA77" s="81"/>
      <c r="MB77" s="81"/>
      <c r="MC77" s="81"/>
      <c r="MD77" s="81"/>
      <c r="ME77" s="81"/>
      <c r="MF77" s="81"/>
      <c r="MG77" s="81"/>
      <c r="MH77" s="82"/>
      <c r="MI77" s="80">
        <f>データ!DD7</f>
        <v>61.6</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zq4Y2o8FJx3vFg8xz0mIAMsPcCsxovl75ISdfdYEbUsLEWNpmojabJrGu/CTluUJMmDi2G0gTAD+6XtwRUlUtg==" saltValue="aQxvxRopwdX2vdAMJdbOh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110</v>
      </c>
      <c r="AM5" s="59" t="s">
        <v>111</v>
      </c>
      <c r="AN5" s="59" t="s">
        <v>101</v>
      </c>
      <c r="AO5" s="59" t="s">
        <v>102</v>
      </c>
      <c r="AP5" s="59" t="s">
        <v>103</v>
      </c>
      <c r="AQ5" s="59" t="s">
        <v>104</v>
      </c>
      <c r="AR5" s="59" t="s">
        <v>105</v>
      </c>
      <c r="AS5" s="59" t="s">
        <v>106</v>
      </c>
      <c r="AT5" s="59" t="s">
        <v>107</v>
      </c>
      <c r="AU5" s="59" t="s">
        <v>108</v>
      </c>
      <c r="AV5" s="59" t="s">
        <v>98</v>
      </c>
      <c r="AW5" s="59" t="s">
        <v>112</v>
      </c>
      <c r="AX5" s="59" t="s">
        <v>111</v>
      </c>
      <c r="AY5" s="59" t="s">
        <v>101</v>
      </c>
      <c r="AZ5" s="59" t="s">
        <v>102</v>
      </c>
      <c r="BA5" s="59" t="s">
        <v>103</v>
      </c>
      <c r="BB5" s="59" t="s">
        <v>104</v>
      </c>
      <c r="BC5" s="59" t="s">
        <v>105</v>
      </c>
      <c r="BD5" s="59" t="s">
        <v>106</v>
      </c>
      <c r="BE5" s="59" t="s">
        <v>107</v>
      </c>
      <c r="BF5" s="59" t="s">
        <v>108</v>
      </c>
      <c r="BG5" s="59" t="s">
        <v>113</v>
      </c>
      <c r="BH5" s="59" t="s">
        <v>112</v>
      </c>
      <c r="BI5" s="59" t="s">
        <v>111</v>
      </c>
      <c r="BJ5" s="59" t="s">
        <v>101</v>
      </c>
      <c r="BK5" s="59" t="s">
        <v>102</v>
      </c>
      <c r="BL5" s="59" t="s">
        <v>103</v>
      </c>
      <c r="BM5" s="59" t="s">
        <v>104</v>
      </c>
      <c r="BN5" s="59" t="s">
        <v>105</v>
      </c>
      <c r="BO5" s="59" t="s">
        <v>106</v>
      </c>
      <c r="BP5" s="59" t="s">
        <v>107</v>
      </c>
      <c r="BQ5" s="59" t="s">
        <v>108</v>
      </c>
      <c r="BR5" s="59" t="s">
        <v>98</v>
      </c>
      <c r="BS5" s="59" t="s">
        <v>99</v>
      </c>
      <c r="BT5" s="59" t="s">
        <v>100</v>
      </c>
      <c r="BU5" s="59" t="s">
        <v>101</v>
      </c>
      <c r="BV5" s="59" t="s">
        <v>102</v>
      </c>
      <c r="BW5" s="59" t="s">
        <v>103</v>
      </c>
      <c r="BX5" s="59" t="s">
        <v>104</v>
      </c>
      <c r="BY5" s="59" t="s">
        <v>105</v>
      </c>
      <c r="BZ5" s="59" t="s">
        <v>106</v>
      </c>
      <c r="CA5" s="59" t="s">
        <v>107</v>
      </c>
      <c r="CB5" s="59" t="s">
        <v>114</v>
      </c>
      <c r="CC5" s="59" t="s">
        <v>98</v>
      </c>
      <c r="CD5" s="59" t="s">
        <v>115</v>
      </c>
      <c r="CE5" s="59" t="s">
        <v>116</v>
      </c>
      <c r="CF5" s="59" t="s">
        <v>101</v>
      </c>
      <c r="CG5" s="59" t="s">
        <v>102</v>
      </c>
      <c r="CH5" s="59" t="s">
        <v>103</v>
      </c>
      <c r="CI5" s="59" t="s">
        <v>104</v>
      </c>
      <c r="CJ5" s="59" t="s">
        <v>105</v>
      </c>
      <c r="CK5" s="59" t="s">
        <v>106</v>
      </c>
      <c r="CL5" s="59" t="s">
        <v>107</v>
      </c>
      <c r="CM5" s="151"/>
      <c r="CN5" s="151"/>
      <c r="CO5" s="59" t="s">
        <v>117</v>
      </c>
      <c r="CP5" s="59" t="s">
        <v>98</v>
      </c>
      <c r="CQ5" s="59" t="s">
        <v>112</v>
      </c>
      <c r="CR5" s="59" t="s">
        <v>100</v>
      </c>
      <c r="CS5" s="59" t="s">
        <v>118</v>
      </c>
      <c r="CT5" s="59" t="s">
        <v>102</v>
      </c>
      <c r="CU5" s="59" t="s">
        <v>103</v>
      </c>
      <c r="CV5" s="59" t="s">
        <v>104</v>
      </c>
      <c r="CW5" s="59" t="s">
        <v>105</v>
      </c>
      <c r="CX5" s="59" t="s">
        <v>106</v>
      </c>
      <c r="CY5" s="59" t="s">
        <v>107</v>
      </c>
      <c r="CZ5" s="59" t="s">
        <v>108</v>
      </c>
      <c r="DA5" s="59" t="s">
        <v>98</v>
      </c>
      <c r="DB5" s="59" t="s">
        <v>112</v>
      </c>
      <c r="DC5" s="59" t="s">
        <v>119</v>
      </c>
      <c r="DD5" s="59" t="s">
        <v>101</v>
      </c>
      <c r="DE5" s="59" t="s">
        <v>102</v>
      </c>
      <c r="DF5" s="59" t="s">
        <v>103</v>
      </c>
      <c r="DG5" s="59" t="s">
        <v>104</v>
      </c>
      <c r="DH5" s="59" t="s">
        <v>105</v>
      </c>
      <c r="DI5" s="59" t="s">
        <v>106</v>
      </c>
      <c r="DJ5" s="59" t="s">
        <v>44</v>
      </c>
      <c r="DK5" s="59" t="s">
        <v>120</v>
      </c>
      <c r="DL5" s="59" t="s">
        <v>121</v>
      </c>
      <c r="DM5" s="59" t="s">
        <v>112</v>
      </c>
      <c r="DN5" s="59" t="s">
        <v>111</v>
      </c>
      <c r="DO5" s="59" t="s">
        <v>101</v>
      </c>
      <c r="DP5" s="59" t="s">
        <v>102</v>
      </c>
      <c r="DQ5" s="59" t="s">
        <v>103</v>
      </c>
      <c r="DR5" s="59" t="s">
        <v>104</v>
      </c>
      <c r="DS5" s="59" t="s">
        <v>105</v>
      </c>
      <c r="DT5" s="59" t="s">
        <v>106</v>
      </c>
      <c r="DU5" s="59" t="s">
        <v>107</v>
      </c>
    </row>
    <row r="6" spans="1:125" s="66" customFormat="1" x14ac:dyDescent="0.15">
      <c r="A6" s="49" t="s">
        <v>122</v>
      </c>
      <c r="B6" s="60">
        <f>B8</f>
        <v>2017</v>
      </c>
      <c r="C6" s="60">
        <f t="shared" ref="C6:X6" si="1">C8</f>
        <v>202029</v>
      </c>
      <c r="D6" s="60">
        <f t="shared" si="1"/>
        <v>47</v>
      </c>
      <c r="E6" s="60">
        <f t="shared" si="1"/>
        <v>14</v>
      </c>
      <c r="F6" s="60">
        <f t="shared" si="1"/>
        <v>0</v>
      </c>
      <c r="G6" s="60">
        <f t="shared" si="1"/>
        <v>2</v>
      </c>
      <c r="H6" s="60" t="str">
        <f>SUBSTITUTE(H8,"　","")</f>
        <v>長野県松本市</v>
      </c>
      <c r="I6" s="60" t="str">
        <f t="shared" si="1"/>
        <v>松本市営中央西駐車場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18</v>
      </c>
      <c r="S6" s="62" t="str">
        <f t="shared" si="1"/>
        <v>商業施設</v>
      </c>
      <c r="T6" s="62" t="str">
        <f t="shared" si="1"/>
        <v>有</v>
      </c>
      <c r="U6" s="63">
        <f t="shared" si="1"/>
        <v>6107</v>
      </c>
      <c r="V6" s="63">
        <f t="shared" si="1"/>
        <v>165</v>
      </c>
      <c r="W6" s="63">
        <f t="shared" si="1"/>
        <v>300</v>
      </c>
      <c r="X6" s="62" t="str">
        <f t="shared" si="1"/>
        <v>代行制</v>
      </c>
      <c r="Y6" s="64">
        <f>IF(Y8="-",NA(),Y8)</f>
        <v>80.8</v>
      </c>
      <c r="Z6" s="64">
        <f t="shared" ref="Z6:AH6" si="2">IF(Z8="-",NA(),Z8)</f>
        <v>74.3</v>
      </c>
      <c r="AA6" s="64">
        <f t="shared" si="2"/>
        <v>70.2</v>
      </c>
      <c r="AB6" s="64">
        <f t="shared" si="2"/>
        <v>86</v>
      </c>
      <c r="AC6" s="64">
        <f t="shared" si="2"/>
        <v>85.7</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67.900000000000006</v>
      </c>
      <c r="BG6" s="64">
        <f t="shared" ref="BG6:BO6" si="5">IF(BG8="-",NA(),BG8)</f>
        <v>68.099999999999994</v>
      </c>
      <c r="BH6" s="64">
        <f t="shared" si="5"/>
        <v>61.8</v>
      </c>
      <c r="BI6" s="64">
        <f t="shared" si="5"/>
        <v>66.400000000000006</v>
      </c>
      <c r="BJ6" s="64">
        <f t="shared" si="5"/>
        <v>42.5</v>
      </c>
      <c r="BK6" s="64">
        <f t="shared" si="5"/>
        <v>28.1</v>
      </c>
      <c r="BL6" s="64">
        <f t="shared" si="5"/>
        <v>33.6</v>
      </c>
      <c r="BM6" s="64">
        <f t="shared" si="5"/>
        <v>33.200000000000003</v>
      </c>
      <c r="BN6" s="64">
        <f t="shared" si="5"/>
        <v>29.6</v>
      </c>
      <c r="BO6" s="64">
        <f t="shared" si="5"/>
        <v>29.2</v>
      </c>
      <c r="BP6" s="61" t="str">
        <f>IF(BP8="-","",IF(BP8="-","【-】","【"&amp;SUBSTITUTE(TEXT(BP8,"#,##0.0"),"-","△")&amp;"】"))</f>
        <v>【26.4】</v>
      </c>
      <c r="BQ6" s="65">
        <f>IF(BQ8="-",NA(),BQ8)</f>
        <v>91157</v>
      </c>
      <c r="BR6" s="65">
        <f t="shared" ref="BR6:BZ6" si="6">IF(BR8="-",NA(),BR8)</f>
        <v>83850</v>
      </c>
      <c r="BS6" s="65">
        <f t="shared" si="6"/>
        <v>76774</v>
      </c>
      <c r="BT6" s="65">
        <f t="shared" si="6"/>
        <v>77688</v>
      </c>
      <c r="BU6" s="65">
        <f t="shared" si="6"/>
        <v>26718</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123</v>
      </c>
      <c r="CM6" s="63">
        <f t="shared" ref="CM6:CN6" si="7">CM8</f>
        <v>42</v>
      </c>
      <c r="CN6" s="63">
        <f t="shared" si="7"/>
        <v>5590</v>
      </c>
      <c r="CO6" s="64"/>
      <c r="CP6" s="64"/>
      <c r="CQ6" s="64"/>
      <c r="CR6" s="64"/>
      <c r="CS6" s="64"/>
      <c r="CT6" s="64"/>
      <c r="CU6" s="64"/>
      <c r="CV6" s="64"/>
      <c r="CW6" s="64"/>
      <c r="CX6" s="64"/>
      <c r="CY6" s="61" t="s">
        <v>124</v>
      </c>
      <c r="CZ6" s="64">
        <f>IF(CZ8="-",NA(),CZ8)</f>
        <v>97.6</v>
      </c>
      <c r="DA6" s="64">
        <f t="shared" ref="DA6:DI6" si="8">IF(DA8="-",NA(),DA8)</f>
        <v>107.8</v>
      </c>
      <c r="DB6" s="64">
        <f t="shared" si="8"/>
        <v>107.9</v>
      </c>
      <c r="DC6" s="64">
        <f t="shared" si="8"/>
        <v>85.1</v>
      </c>
      <c r="DD6" s="64">
        <f t="shared" si="8"/>
        <v>61.6</v>
      </c>
      <c r="DE6" s="64">
        <f t="shared" si="8"/>
        <v>328.3</v>
      </c>
      <c r="DF6" s="64">
        <f t="shared" si="8"/>
        <v>254</v>
      </c>
      <c r="DG6" s="64">
        <f t="shared" si="8"/>
        <v>280</v>
      </c>
      <c r="DH6" s="64">
        <f t="shared" si="8"/>
        <v>239.6</v>
      </c>
      <c r="DI6" s="64">
        <f t="shared" si="8"/>
        <v>224.1</v>
      </c>
      <c r="DJ6" s="61" t="str">
        <f>IF(DJ8="-","",IF(DJ8="-","【-】","【"&amp;SUBSTITUTE(TEXT(DJ8,"#,##0.0"),"-","△")&amp;"】"))</f>
        <v>【120.3】</v>
      </c>
      <c r="DK6" s="64">
        <f>IF(DK8="-",NA(),DK8)</f>
        <v>301</v>
      </c>
      <c r="DL6" s="64">
        <f t="shared" ref="DL6:DT6" si="9">IF(DL8="-",NA(),DL8)</f>
        <v>280.60000000000002</v>
      </c>
      <c r="DM6" s="64">
        <f t="shared" si="9"/>
        <v>289.3</v>
      </c>
      <c r="DN6" s="64">
        <f t="shared" si="9"/>
        <v>286.89999999999998</v>
      </c>
      <c r="DO6" s="64">
        <f t="shared" si="9"/>
        <v>154.5</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125</v>
      </c>
      <c r="B7" s="60">
        <f t="shared" ref="B7:X7" si="10">B8</f>
        <v>2017</v>
      </c>
      <c r="C7" s="60">
        <f t="shared" si="10"/>
        <v>202029</v>
      </c>
      <c r="D7" s="60">
        <f t="shared" si="10"/>
        <v>47</v>
      </c>
      <c r="E7" s="60">
        <f t="shared" si="10"/>
        <v>14</v>
      </c>
      <c r="F7" s="60">
        <f t="shared" si="10"/>
        <v>0</v>
      </c>
      <c r="G7" s="60">
        <f t="shared" si="10"/>
        <v>2</v>
      </c>
      <c r="H7" s="60" t="str">
        <f t="shared" si="10"/>
        <v>長野県　松本市</v>
      </c>
      <c r="I7" s="60" t="str">
        <f t="shared" si="10"/>
        <v>松本市営中央西駐車場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18</v>
      </c>
      <c r="S7" s="62" t="str">
        <f t="shared" si="10"/>
        <v>商業施設</v>
      </c>
      <c r="T7" s="62" t="str">
        <f t="shared" si="10"/>
        <v>有</v>
      </c>
      <c r="U7" s="63">
        <f t="shared" si="10"/>
        <v>6107</v>
      </c>
      <c r="V7" s="63">
        <f t="shared" si="10"/>
        <v>165</v>
      </c>
      <c r="W7" s="63">
        <f t="shared" si="10"/>
        <v>300</v>
      </c>
      <c r="X7" s="62" t="str">
        <f t="shared" si="10"/>
        <v>代行制</v>
      </c>
      <c r="Y7" s="64">
        <f>Y8</f>
        <v>80.8</v>
      </c>
      <c r="Z7" s="64">
        <f t="shared" ref="Z7:AH7" si="11">Z8</f>
        <v>74.3</v>
      </c>
      <c r="AA7" s="64">
        <f t="shared" si="11"/>
        <v>70.2</v>
      </c>
      <c r="AB7" s="64">
        <f t="shared" si="11"/>
        <v>86</v>
      </c>
      <c r="AC7" s="64">
        <f t="shared" si="11"/>
        <v>85.7</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67.900000000000006</v>
      </c>
      <c r="BG7" s="64">
        <f t="shared" ref="BG7:BO7" si="14">BG8</f>
        <v>68.099999999999994</v>
      </c>
      <c r="BH7" s="64">
        <f t="shared" si="14"/>
        <v>61.8</v>
      </c>
      <c r="BI7" s="64">
        <f t="shared" si="14"/>
        <v>66.400000000000006</v>
      </c>
      <c r="BJ7" s="64">
        <f t="shared" si="14"/>
        <v>42.5</v>
      </c>
      <c r="BK7" s="64">
        <f t="shared" si="14"/>
        <v>28.1</v>
      </c>
      <c r="BL7" s="64">
        <f t="shared" si="14"/>
        <v>33.6</v>
      </c>
      <c r="BM7" s="64">
        <f t="shared" si="14"/>
        <v>33.200000000000003</v>
      </c>
      <c r="BN7" s="64">
        <f t="shared" si="14"/>
        <v>29.6</v>
      </c>
      <c r="BO7" s="64">
        <f t="shared" si="14"/>
        <v>29.2</v>
      </c>
      <c r="BP7" s="61"/>
      <c r="BQ7" s="65">
        <f>BQ8</f>
        <v>91157</v>
      </c>
      <c r="BR7" s="65">
        <f t="shared" ref="BR7:BZ7" si="15">BR8</f>
        <v>83850</v>
      </c>
      <c r="BS7" s="65">
        <f t="shared" si="15"/>
        <v>76774</v>
      </c>
      <c r="BT7" s="65">
        <f t="shared" si="15"/>
        <v>77688</v>
      </c>
      <c r="BU7" s="65">
        <f t="shared" si="15"/>
        <v>26718</v>
      </c>
      <c r="BV7" s="65">
        <f t="shared" si="15"/>
        <v>39173</v>
      </c>
      <c r="BW7" s="65">
        <f t="shared" si="15"/>
        <v>44860</v>
      </c>
      <c r="BX7" s="65">
        <f t="shared" si="15"/>
        <v>37496</v>
      </c>
      <c r="BY7" s="65">
        <f t="shared" si="15"/>
        <v>31888</v>
      </c>
      <c r="BZ7" s="65">
        <f t="shared" si="15"/>
        <v>13314</v>
      </c>
      <c r="CA7" s="63"/>
      <c r="CB7" s="64" t="s">
        <v>126</v>
      </c>
      <c r="CC7" s="64" t="s">
        <v>126</v>
      </c>
      <c r="CD7" s="64" t="s">
        <v>126</v>
      </c>
      <c r="CE7" s="64" t="s">
        <v>126</v>
      </c>
      <c r="CF7" s="64" t="s">
        <v>126</v>
      </c>
      <c r="CG7" s="64" t="s">
        <v>126</v>
      </c>
      <c r="CH7" s="64" t="s">
        <v>126</v>
      </c>
      <c r="CI7" s="64" t="s">
        <v>126</v>
      </c>
      <c r="CJ7" s="64" t="s">
        <v>126</v>
      </c>
      <c r="CK7" s="64" t="s">
        <v>127</v>
      </c>
      <c r="CL7" s="61"/>
      <c r="CM7" s="63">
        <f>CM8</f>
        <v>42</v>
      </c>
      <c r="CN7" s="63">
        <f>CN8</f>
        <v>5590</v>
      </c>
      <c r="CO7" s="64" t="s">
        <v>126</v>
      </c>
      <c r="CP7" s="64" t="s">
        <v>126</v>
      </c>
      <c r="CQ7" s="64" t="s">
        <v>126</v>
      </c>
      <c r="CR7" s="64" t="s">
        <v>126</v>
      </c>
      <c r="CS7" s="64" t="s">
        <v>126</v>
      </c>
      <c r="CT7" s="64" t="s">
        <v>126</v>
      </c>
      <c r="CU7" s="64" t="s">
        <v>126</v>
      </c>
      <c r="CV7" s="64" t="s">
        <v>126</v>
      </c>
      <c r="CW7" s="64" t="s">
        <v>126</v>
      </c>
      <c r="CX7" s="64" t="s">
        <v>127</v>
      </c>
      <c r="CY7" s="61"/>
      <c r="CZ7" s="64">
        <f>CZ8</f>
        <v>97.6</v>
      </c>
      <c r="DA7" s="64">
        <f t="shared" ref="DA7:DI7" si="16">DA8</f>
        <v>107.8</v>
      </c>
      <c r="DB7" s="64">
        <f t="shared" si="16"/>
        <v>107.9</v>
      </c>
      <c r="DC7" s="64">
        <f t="shared" si="16"/>
        <v>85.1</v>
      </c>
      <c r="DD7" s="64">
        <f t="shared" si="16"/>
        <v>61.6</v>
      </c>
      <c r="DE7" s="64">
        <f t="shared" si="16"/>
        <v>328.3</v>
      </c>
      <c r="DF7" s="64">
        <f t="shared" si="16"/>
        <v>254</v>
      </c>
      <c r="DG7" s="64">
        <f t="shared" si="16"/>
        <v>280</v>
      </c>
      <c r="DH7" s="64">
        <f t="shared" si="16"/>
        <v>239.6</v>
      </c>
      <c r="DI7" s="64">
        <f t="shared" si="16"/>
        <v>224.1</v>
      </c>
      <c r="DJ7" s="61"/>
      <c r="DK7" s="64">
        <f>DK8</f>
        <v>301</v>
      </c>
      <c r="DL7" s="64">
        <f t="shared" ref="DL7:DT7" si="17">DL8</f>
        <v>280.60000000000002</v>
      </c>
      <c r="DM7" s="64">
        <f t="shared" si="17"/>
        <v>289.3</v>
      </c>
      <c r="DN7" s="64">
        <f t="shared" si="17"/>
        <v>286.89999999999998</v>
      </c>
      <c r="DO7" s="64">
        <f t="shared" si="17"/>
        <v>154.5</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202029</v>
      </c>
      <c r="D8" s="67">
        <v>47</v>
      </c>
      <c r="E8" s="67">
        <v>14</v>
      </c>
      <c r="F8" s="67">
        <v>0</v>
      </c>
      <c r="G8" s="67">
        <v>2</v>
      </c>
      <c r="H8" s="67" t="s">
        <v>128</v>
      </c>
      <c r="I8" s="67" t="s">
        <v>129</v>
      </c>
      <c r="J8" s="67" t="s">
        <v>130</v>
      </c>
      <c r="K8" s="67" t="s">
        <v>131</v>
      </c>
      <c r="L8" s="67" t="s">
        <v>132</v>
      </c>
      <c r="M8" s="67" t="s">
        <v>133</v>
      </c>
      <c r="N8" s="67" t="s">
        <v>134</v>
      </c>
      <c r="O8" s="68" t="s">
        <v>135</v>
      </c>
      <c r="P8" s="69" t="s">
        <v>136</v>
      </c>
      <c r="Q8" s="69" t="s">
        <v>137</v>
      </c>
      <c r="R8" s="70">
        <v>18</v>
      </c>
      <c r="S8" s="69" t="s">
        <v>138</v>
      </c>
      <c r="T8" s="69" t="s">
        <v>139</v>
      </c>
      <c r="U8" s="70">
        <v>6107</v>
      </c>
      <c r="V8" s="70">
        <v>165</v>
      </c>
      <c r="W8" s="70">
        <v>300</v>
      </c>
      <c r="X8" s="69" t="s">
        <v>140</v>
      </c>
      <c r="Y8" s="71">
        <v>80.8</v>
      </c>
      <c r="Z8" s="71">
        <v>74.3</v>
      </c>
      <c r="AA8" s="71">
        <v>70.2</v>
      </c>
      <c r="AB8" s="71">
        <v>86</v>
      </c>
      <c r="AC8" s="71">
        <v>85.7</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67.900000000000006</v>
      </c>
      <c r="BG8" s="71">
        <v>68.099999999999994</v>
      </c>
      <c r="BH8" s="71">
        <v>61.8</v>
      </c>
      <c r="BI8" s="71">
        <v>66.400000000000006</v>
      </c>
      <c r="BJ8" s="71">
        <v>42.5</v>
      </c>
      <c r="BK8" s="71">
        <v>28.1</v>
      </c>
      <c r="BL8" s="71">
        <v>33.6</v>
      </c>
      <c r="BM8" s="71">
        <v>33.200000000000003</v>
      </c>
      <c r="BN8" s="71">
        <v>29.6</v>
      </c>
      <c r="BO8" s="71">
        <v>29.2</v>
      </c>
      <c r="BP8" s="68">
        <v>26.4</v>
      </c>
      <c r="BQ8" s="72">
        <v>91157</v>
      </c>
      <c r="BR8" s="72">
        <v>83850</v>
      </c>
      <c r="BS8" s="72">
        <v>76774</v>
      </c>
      <c r="BT8" s="73">
        <v>77688</v>
      </c>
      <c r="BU8" s="73">
        <v>26718</v>
      </c>
      <c r="BV8" s="72">
        <v>39173</v>
      </c>
      <c r="BW8" s="72">
        <v>44860</v>
      </c>
      <c r="BX8" s="72">
        <v>37496</v>
      </c>
      <c r="BY8" s="72">
        <v>31888</v>
      </c>
      <c r="BZ8" s="72">
        <v>13314</v>
      </c>
      <c r="CA8" s="70">
        <v>15069</v>
      </c>
      <c r="CB8" s="71" t="s">
        <v>132</v>
      </c>
      <c r="CC8" s="71" t="s">
        <v>132</v>
      </c>
      <c r="CD8" s="71" t="s">
        <v>132</v>
      </c>
      <c r="CE8" s="71" t="s">
        <v>132</v>
      </c>
      <c r="CF8" s="71" t="s">
        <v>132</v>
      </c>
      <c r="CG8" s="71" t="s">
        <v>132</v>
      </c>
      <c r="CH8" s="71" t="s">
        <v>132</v>
      </c>
      <c r="CI8" s="71" t="s">
        <v>132</v>
      </c>
      <c r="CJ8" s="71" t="s">
        <v>132</v>
      </c>
      <c r="CK8" s="71" t="s">
        <v>132</v>
      </c>
      <c r="CL8" s="68" t="s">
        <v>132</v>
      </c>
      <c r="CM8" s="70">
        <v>42</v>
      </c>
      <c r="CN8" s="70">
        <v>5590</v>
      </c>
      <c r="CO8" s="71" t="s">
        <v>132</v>
      </c>
      <c r="CP8" s="71" t="s">
        <v>132</v>
      </c>
      <c r="CQ8" s="71" t="s">
        <v>132</v>
      </c>
      <c r="CR8" s="71" t="s">
        <v>132</v>
      </c>
      <c r="CS8" s="71" t="s">
        <v>132</v>
      </c>
      <c r="CT8" s="71" t="s">
        <v>132</v>
      </c>
      <c r="CU8" s="71" t="s">
        <v>132</v>
      </c>
      <c r="CV8" s="71" t="s">
        <v>132</v>
      </c>
      <c r="CW8" s="71" t="s">
        <v>132</v>
      </c>
      <c r="CX8" s="71" t="s">
        <v>132</v>
      </c>
      <c r="CY8" s="68" t="s">
        <v>132</v>
      </c>
      <c r="CZ8" s="71">
        <v>97.6</v>
      </c>
      <c r="DA8" s="71">
        <v>107.8</v>
      </c>
      <c r="DB8" s="71">
        <v>107.9</v>
      </c>
      <c r="DC8" s="71">
        <v>85.1</v>
      </c>
      <c r="DD8" s="71">
        <v>61.6</v>
      </c>
      <c r="DE8" s="71">
        <v>328.3</v>
      </c>
      <c r="DF8" s="71">
        <v>254</v>
      </c>
      <c r="DG8" s="71">
        <v>280</v>
      </c>
      <c r="DH8" s="71">
        <v>239.6</v>
      </c>
      <c r="DI8" s="71">
        <v>224.1</v>
      </c>
      <c r="DJ8" s="68">
        <v>120.3</v>
      </c>
      <c r="DK8" s="71">
        <v>301</v>
      </c>
      <c r="DL8" s="71">
        <v>280.60000000000002</v>
      </c>
      <c r="DM8" s="71">
        <v>289.3</v>
      </c>
      <c r="DN8" s="71">
        <v>286.89999999999998</v>
      </c>
      <c r="DO8" s="71">
        <v>154.5</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2019-02-20T13:31:05Z</cp:lastPrinted>
  <dcterms:created xsi:type="dcterms:W3CDTF">2018-12-07T10:29:48Z</dcterms:created>
  <dcterms:modified xsi:type="dcterms:W3CDTF">2019-02-20T13:31:11Z</dcterms:modified>
  <cp:category/>
</cp:coreProperties>
</file>