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TnY9ZDlNvYXSa1mkQG9Bts9dWP1oWfuDI+W3xJgaAj8e9gt8T0slT0DYyD7rRvzNsn50jS+K2vOloPBwbTN7g==" workbookSaltValue="RY4MhSfZK1sx7AsUbj8sI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GQ30" i="4"/>
  <c r="LT76" i="4"/>
  <c r="GQ51" i="4"/>
  <c r="LH30" i="4"/>
  <c r="IE76" i="4"/>
  <c r="BZ30" i="4"/>
  <c r="JV30" i="4"/>
  <c r="HA76" i="4"/>
  <c r="AN51" i="4"/>
  <c r="FE30" i="4"/>
  <c r="JV51" i="4"/>
  <c r="AN30" i="4"/>
  <c r="FE51" i="4"/>
  <c r="AG76" i="4"/>
  <c r="KP76" i="4"/>
  <c r="BG30" i="4"/>
  <c r="LE76" i="4"/>
  <c r="AV76" i="4"/>
  <c r="KO51" i="4"/>
  <c r="KO30" i="4"/>
  <c r="HP76" i="4"/>
  <c r="FX30" i="4"/>
  <c r="FX51" i="4"/>
  <c r="BG51" i="4"/>
  <c r="KA76" i="4"/>
  <c r="EL51" i="4"/>
  <c r="JC30" i="4"/>
  <c r="U30" i="4"/>
  <c r="JC51" i="4"/>
  <c r="GL76" i="4"/>
  <c r="U51" i="4"/>
  <c r="EL30" i="4"/>
  <c r="R76" i="4"/>
</calcChain>
</file>

<file path=xl/sharedStrings.xml><?xml version="1.0" encoding="utf-8"?>
<sst xmlns="http://schemas.openxmlformats.org/spreadsheetml/2006/main" count="288" uniqueCount="137">
  <si>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</si>
  <si>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</si>
  <si>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</si>
  <si>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</si>
  <si>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</si>
  <si>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</si>
  <si>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</si>
  <si>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</si>
  <si>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</si>
  <si>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</si>
  <si>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</si>
  <si>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</si>
  <si>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</si>
  <si>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</si>
  <si>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</si>
  <si>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</si>
  <si>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</si>
  <si>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</si>
  <si>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</si>
  <si>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</si>
  <si>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</si>
  <si>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</si>
  <si>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</si>
  <si>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</si>
  <si>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</si>
  <si>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</si>
  <si>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</si>
  <si>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</si>
  <si>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</si>
  <si>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</si>
  <si>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</si>
  <si>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</si>
  <si>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</si>
  <si>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</si>
  <si>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</si>
  <si>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</si>
  <si>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</si>
  <si>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</si>
  <si>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</si>
  <si>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</si>
  <si>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</si>
  <si>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</si>
  <si>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</si>
  <si>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</si>
  <si>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</si>
  <si>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</si>
  <si>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</si>
  <si>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</si>
  <si>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</si>
  <si>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</si>
  <si>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</si>
  <si>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</si>
  <si>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</si>
  <si>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</si>
  <si>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</si>
  <si>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</si>
  <si>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</si>
  <si>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</si>
  <si>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</si>
  <si>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</si>
  <si>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</si>
  <si>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</si>
  <si>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</si>
  <si>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</si>
  <si>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</si>
  <si>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</si>
  <si>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</si>
  <si>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</si>
  <si>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</si>
  <si>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</si>
  <si>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</si>
  <si>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</si>
  <si>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</si>
  <si>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</si>
  <si>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</si>
  <si>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</si>
  <si>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</si>
  <si>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</si>
  <si>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</si>
  <si>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</si>
  <si>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</si>
  <si>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</si>
  <si>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</si>
  <si>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</si>
  <si>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</si>
  <si>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</si>
  <si>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</si>
  <si>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</si>
  <si>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</si>
  <si>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</si>
  <si>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</si>
  <si>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</si>
  <si>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</si>
  <si>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</si>
  <si>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</si>
  <si>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</si>
  <si>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</si>
  <si>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</si>
  <si>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</si>
  <si>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</si>
  <si>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</si>
  <si>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</si>
  <si>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</si>
  <si>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</si>
  <si>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</si>
  <si>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</si>
  <si>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</si>
  <si>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</si>
  <si>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</si>
  <si>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</si>
  <si>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</si>
  <si>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</si>
  <si>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</si>
  <si>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</si>
  <si>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</si>
  <si>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長野市</t>
  </si>
  <si>
    <t>長野市長野駅善光寺口駐車場</t>
  </si>
  <si>
    <t>法非適用</t>
  </si>
  <si>
    <t>駐車場整備事業</t>
  </si>
  <si>
    <t>-</t>
  </si>
  <si>
    <t>Ａ３Ｂ１</t>
  </si>
  <si>
    <t>非設置</t>
  </si>
  <si>
    <t>該当数値なし</t>
  </si>
  <si>
    <t>その他駐車場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</si>
  <si>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</si>
  <si>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</si>
  <si>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</si>
  <si>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</si>
  <si>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</si>
  <si>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</si>
  <si>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</si>
  <si>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</si>
  <si>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</si>
  <si>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好立地であるため、稼働率は300％を超えた高水準で推移している。</t>
    <rPh sb="0" eb="3">
      <t>コウリッチ</t>
    </rPh>
    <rPh sb="9" eb="11">
      <t>カドウ</t>
    </rPh>
    <rPh sb="11" eb="12">
      <t>リツ</t>
    </rPh>
    <rPh sb="18" eb="19">
      <t>コ</t>
    </rPh>
    <rPh sb="21" eb="24">
      <t>コウスイジュン</t>
    </rPh>
    <rPh sb="25" eb="27">
      <t>スイイ</t>
    </rPh>
    <phoneticPr fontId="15"/>
  </si>
  <si>
    <t>長野駅送迎者の利便性を確保するための駐車場であり、駐車後30分間は無料としている。そのため、無料での利用車に駐車スペースが割かれ実際の稼働率に比べ収益的収支比率は低水準となっている。
他の駐車場とともに、民間のノウハウを生かした効率的で迅速な対応を図るため指定管理者に運営を委託しており、設備の計画的な点検や維持管理により、健全な駐車場の運営を図っていく。</t>
    <rPh sb="0" eb="3">
      <t>ナガノエキ</t>
    </rPh>
    <rPh sb="3" eb="5">
      <t>ソウゲイ</t>
    </rPh>
    <rPh sb="5" eb="6">
      <t>モノ</t>
    </rPh>
    <rPh sb="7" eb="10">
      <t>リベンセイ</t>
    </rPh>
    <rPh sb="11" eb="13">
      <t>カクホ</t>
    </rPh>
    <rPh sb="25" eb="27">
      <t>チュウシャ</t>
    </rPh>
    <rPh sb="27" eb="28">
      <t>ゴ</t>
    </rPh>
    <rPh sb="30" eb="31">
      <t>フン</t>
    </rPh>
    <rPh sb="31" eb="32">
      <t>カン</t>
    </rPh>
    <rPh sb="33" eb="35">
      <t>ムリョウ</t>
    </rPh>
    <rPh sb="46" eb="48">
      <t>ムリョウ</t>
    </rPh>
    <rPh sb="64" eb="66">
      <t>ジッサイ</t>
    </rPh>
    <rPh sb="67" eb="69">
      <t>カドウ</t>
    </rPh>
    <rPh sb="69" eb="70">
      <t>リツ</t>
    </rPh>
    <rPh sb="71" eb="72">
      <t>クラ</t>
    </rPh>
    <rPh sb="73" eb="76">
      <t>シュウエキテキ</t>
    </rPh>
    <rPh sb="76" eb="78">
      <t>シュウシ</t>
    </rPh>
    <rPh sb="78" eb="80">
      <t>ヒリツ</t>
    </rPh>
    <rPh sb="92" eb="93">
      <t>タ</t>
    </rPh>
    <rPh sb="94" eb="97">
      <t>チュウシャジョウ</t>
    </rPh>
    <rPh sb="102" eb="104">
      <t>ミンカン</t>
    </rPh>
    <rPh sb="110" eb="111">
      <t>イ</t>
    </rPh>
    <rPh sb="114" eb="117">
      <t>コウリツテキ</t>
    </rPh>
    <rPh sb="118" eb="120">
      <t>ジンソク</t>
    </rPh>
    <rPh sb="121" eb="123">
      <t>タイオウ</t>
    </rPh>
    <rPh sb="124" eb="125">
      <t>ハカ</t>
    </rPh>
    <rPh sb="128" eb="130">
      <t>シテイ</t>
    </rPh>
    <rPh sb="130" eb="133">
      <t>カンリシャ</t>
    </rPh>
    <rPh sb="134" eb="136">
      <t>ウンエイ</t>
    </rPh>
    <rPh sb="137" eb="139">
      <t>イタク</t>
    </rPh>
    <rPh sb="147" eb="150">
      <t>ケイカクテキ</t>
    </rPh>
    <rPh sb="154" eb="156">
      <t>イジ</t>
    </rPh>
    <rPh sb="156" eb="158">
      <t>カンリ</t>
    </rPh>
    <rPh sb="169" eb="171">
      <t>ウンエイ</t>
    </rPh>
    <phoneticPr fontId="15"/>
  </si>
  <si>
    <t>長野駅善光寺口広場の再整備に伴い、平成24年7月から27年3月の間は休止している。
収益的収支比率は、休止期間を除いて100％を超える高水準を維持している。
なお、当該施設の設置には、起債は活用していない。</t>
    <rPh sb="0" eb="3">
      <t>ナガノエキ</t>
    </rPh>
    <rPh sb="3" eb="6">
      <t>ゼンコウジ</t>
    </rPh>
    <rPh sb="6" eb="7">
      <t>クチ</t>
    </rPh>
    <rPh sb="7" eb="9">
      <t>ヒロバ</t>
    </rPh>
    <rPh sb="10" eb="13">
      <t>サイセイビ</t>
    </rPh>
    <rPh sb="14" eb="15">
      <t>トモナ</t>
    </rPh>
    <rPh sb="17" eb="19">
      <t>ヘイセイ</t>
    </rPh>
    <rPh sb="21" eb="22">
      <t>ネン</t>
    </rPh>
    <rPh sb="23" eb="24">
      <t>ガツ</t>
    </rPh>
    <rPh sb="28" eb="29">
      <t>ネン</t>
    </rPh>
    <rPh sb="30" eb="31">
      <t>ガツ</t>
    </rPh>
    <rPh sb="32" eb="33">
      <t>カン</t>
    </rPh>
    <rPh sb="34" eb="36">
      <t>キュウシ</t>
    </rPh>
    <rPh sb="67" eb="70">
      <t>コウスイジュン</t>
    </rPh>
    <rPh sb="71" eb="73">
      <t>イジ</t>
    </rPh>
    <rPh sb="82" eb="84">
      <t>トウガイ</t>
    </rPh>
    <rPh sb="84" eb="86">
      <t>シセツ</t>
    </rPh>
    <rPh sb="87" eb="89">
      <t>セッチ</t>
    </rPh>
    <rPh sb="92" eb="94">
      <t>キサイ</t>
    </rPh>
    <rPh sb="95" eb="97">
      <t>カツヨウ</t>
    </rPh>
    <phoneticPr fontId="15"/>
  </si>
  <si>
    <t>当面の間、施設改修等は不要。</t>
    <rPh sb="0" eb="2">
      <t>トウメン</t>
    </rPh>
    <rPh sb="3" eb="4">
      <t>アイダ</t>
    </rPh>
    <rPh sb="5" eb="7">
      <t>シセツ</t>
    </rPh>
    <rPh sb="7" eb="9">
      <t>カイシュウ</t>
    </rPh>
    <rPh sb="9" eb="10">
      <t>トウ</t>
    </rPh>
    <rPh sb="11" eb="13">
      <t>フヨウ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</si>
</sst>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0</c:v>
                </c:pt>
                <c:pt idx="1">
                  <c:v>17.8</c:v>
                </c:pt>
                <c:pt idx="2">
                  <c:v>122.1</c:v>
                </c:pt>
                <c:pt idx="3">
                  <c:v>117.8</c:v>
                </c:pt>
                <c:pt idx="4">
                  <c:v>119</c:v>
                </c:pt>
              </c:numCache>
            </c:numRef>
          </c:val>
          <c:extLst xmlns:c16r2="http://schemas.microsoft.com/office/drawing/2015/06/chart">
            <c:ext xmlns:c16="http://schemas.microsoft.com/office/drawing/2014/chart" uri="{C3380CC4-5D6E-409C-BE32-E72D297353CC}">
              <c16:uniqueId val="{00000000-B66C-4BCC-8B97-4AEACC00DE2B}"/>
            </c:ext>
          </c:extLst>
        </c:ser>
        <c:dLbls>
          <c:showLegendKey val="0"/>
          <c:showVal val="0"/>
          <c:showCatName val="0"/>
          <c:showSerName val="0"/>
          <c:showPercent val="0"/>
          <c:showBubbleSize val="0"/>
        </c:dLbls>
        <c:gapWidth val="150"/>
        <c:axId val="81667200"/>
        <c:axId val="816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B66C-4BCC-8B97-4AEACC00DE2B}"/>
            </c:ext>
          </c:extLst>
        </c:ser>
        <c:dLbls>
          <c:showLegendKey val="0"/>
          <c:showVal val="0"/>
          <c:showCatName val="0"/>
          <c:showSerName val="0"/>
          <c:showPercent val="0"/>
          <c:showBubbleSize val="0"/>
        </c:dLbls>
        <c:marker val="1"/>
        <c:smooth val="0"/>
        <c:axId val="81667200"/>
        <c:axId val="81669120"/>
      </c:lineChart>
      <c:dateAx>
        <c:axId val="81667200"/>
        <c:scaling>
          <c:orientation val="minMax"/>
        </c:scaling>
        <c:delete val="1"/>
        <c:axPos val="b"/>
        <c:numFmt formatCode="ge" sourceLinked="1"/>
        <c:majorTickMark val="none"/>
        <c:minorTickMark val="none"/>
        <c:tickLblPos val="none"/>
        <c:crossAx val="81669120"/>
        <c:crosses val="autoZero"/>
        <c:auto val="1"/>
        <c:lblOffset val="100"/>
        <c:baseTimeUnit val="years"/>
      </c:dateAx>
      <c:valAx>
        <c:axId val="8166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66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CA-4148-8BFB-DC9E5124F49B}"/>
            </c:ext>
          </c:extLst>
        </c:ser>
        <c:dLbls>
          <c:showLegendKey val="0"/>
          <c:showVal val="0"/>
          <c:showCatName val="0"/>
          <c:showSerName val="0"/>
          <c:showPercent val="0"/>
          <c:showBubbleSize val="0"/>
        </c:dLbls>
        <c:gapWidth val="150"/>
        <c:axId val="88155264"/>
        <c:axId val="881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47CA-4148-8BFB-DC9E5124F49B}"/>
            </c:ext>
          </c:extLst>
        </c:ser>
        <c:dLbls>
          <c:showLegendKey val="0"/>
          <c:showVal val="0"/>
          <c:showCatName val="0"/>
          <c:showSerName val="0"/>
          <c:showPercent val="0"/>
          <c:showBubbleSize val="0"/>
        </c:dLbls>
        <c:marker val="1"/>
        <c:smooth val="0"/>
        <c:axId val="88155264"/>
        <c:axId val="88157184"/>
      </c:lineChart>
      <c:dateAx>
        <c:axId val="88155264"/>
        <c:scaling>
          <c:orientation val="minMax"/>
        </c:scaling>
        <c:delete val="1"/>
        <c:axPos val="b"/>
        <c:numFmt formatCode="ge" sourceLinked="1"/>
        <c:majorTickMark val="none"/>
        <c:minorTickMark val="none"/>
        <c:tickLblPos val="none"/>
        <c:crossAx val="88157184"/>
        <c:crosses val="autoZero"/>
        <c:auto val="1"/>
        <c:lblOffset val="100"/>
        <c:baseTimeUnit val="years"/>
      </c:dateAx>
      <c:valAx>
        <c:axId val="8815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5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A34-48DF-8B44-721F7A69D739}"/>
            </c:ext>
          </c:extLst>
        </c:ser>
        <c:dLbls>
          <c:showLegendKey val="0"/>
          <c:showVal val="0"/>
          <c:showCatName val="0"/>
          <c:showSerName val="0"/>
          <c:showPercent val="0"/>
          <c:showBubbleSize val="0"/>
        </c:dLbls>
        <c:gapWidth val="150"/>
        <c:axId val="88208128"/>
        <c:axId val="882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A34-48DF-8B44-721F7A69D739}"/>
            </c:ext>
          </c:extLst>
        </c:ser>
        <c:dLbls>
          <c:showLegendKey val="0"/>
          <c:showVal val="0"/>
          <c:showCatName val="0"/>
          <c:showSerName val="0"/>
          <c:showPercent val="0"/>
          <c:showBubbleSize val="0"/>
        </c:dLbls>
        <c:marker val="1"/>
        <c:smooth val="0"/>
        <c:axId val="88208128"/>
        <c:axId val="88210048"/>
      </c:lineChart>
      <c:dateAx>
        <c:axId val="88208128"/>
        <c:scaling>
          <c:orientation val="minMax"/>
        </c:scaling>
        <c:delete val="1"/>
        <c:axPos val="b"/>
        <c:numFmt formatCode="ge" sourceLinked="1"/>
        <c:majorTickMark val="none"/>
        <c:minorTickMark val="none"/>
        <c:tickLblPos val="none"/>
        <c:crossAx val="88210048"/>
        <c:crosses val="autoZero"/>
        <c:auto val="1"/>
        <c:lblOffset val="100"/>
        <c:baseTimeUnit val="years"/>
      </c:dateAx>
      <c:valAx>
        <c:axId val="8821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0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524-4D4E-BF41-7CE79341D9A2}"/>
            </c:ext>
          </c:extLst>
        </c:ser>
        <c:dLbls>
          <c:showLegendKey val="0"/>
          <c:showVal val="0"/>
          <c:showCatName val="0"/>
          <c:showSerName val="0"/>
          <c:showPercent val="0"/>
          <c:showBubbleSize val="0"/>
        </c:dLbls>
        <c:gapWidth val="150"/>
        <c:axId val="89305472"/>
        <c:axId val="893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524-4D4E-BF41-7CE79341D9A2}"/>
            </c:ext>
          </c:extLst>
        </c:ser>
        <c:dLbls>
          <c:showLegendKey val="0"/>
          <c:showVal val="0"/>
          <c:showCatName val="0"/>
          <c:showSerName val="0"/>
          <c:showPercent val="0"/>
          <c:showBubbleSize val="0"/>
        </c:dLbls>
        <c:marker val="1"/>
        <c:smooth val="0"/>
        <c:axId val="89305472"/>
        <c:axId val="89307392"/>
      </c:lineChart>
      <c:dateAx>
        <c:axId val="89305472"/>
        <c:scaling>
          <c:orientation val="minMax"/>
        </c:scaling>
        <c:delete val="1"/>
        <c:axPos val="b"/>
        <c:numFmt formatCode="ge" sourceLinked="1"/>
        <c:majorTickMark val="none"/>
        <c:minorTickMark val="none"/>
        <c:tickLblPos val="none"/>
        <c:crossAx val="89307392"/>
        <c:crosses val="autoZero"/>
        <c:auto val="1"/>
        <c:lblOffset val="100"/>
        <c:baseTimeUnit val="years"/>
      </c:dateAx>
      <c:valAx>
        <c:axId val="8930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0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C6-42CA-B364-CDA90781D2F1}"/>
            </c:ext>
          </c:extLst>
        </c:ser>
        <c:dLbls>
          <c:showLegendKey val="0"/>
          <c:showVal val="0"/>
          <c:showCatName val="0"/>
          <c:showSerName val="0"/>
          <c:showPercent val="0"/>
          <c:showBubbleSize val="0"/>
        </c:dLbls>
        <c:gapWidth val="150"/>
        <c:axId val="89403392"/>
        <c:axId val="894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6AC6-42CA-B364-CDA90781D2F1}"/>
            </c:ext>
          </c:extLst>
        </c:ser>
        <c:dLbls>
          <c:showLegendKey val="0"/>
          <c:showVal val="0"/>
          <c:showCatName val="0"/>
          <c:showSerName val="0"/>
          <c:showPercent val="0"/>
          <c:showBubbleSize val="0"/>
        </c:dLbls>
        <c:marker val="1"/>
        <c:smooth val="0"/>
        <c:axId val="89403392"/>
        <c:axId val="89405312"/>
      </c:lineChart>
      <c:dateAx>
        <c:axId val="89403392"/>
        <c:scaling>
          <c:orientation val="minMax"/>
        </c:scaling>
        <c:delete val="1"/>
        <c:axPos val="b"/>
        <c:numFmt formatCode="ge" sourceLinked="1"/>
        <c:majorTickMark val="none"/>
        <c:minorTickMark val="none"/>
        <c:tickLblPos val="none"/>
        <c:crossAx val="89405312"/>
        <c:crosses val="autoZero"/>
        <c:auto val="1"/>
        <c:lblOffset val="100"/>
        <c:baseTimeUnit val="years"/>
      </c:dateAx>
      <c:valAx>
        <c:axId val="8940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F7-4160-AB78-60EAE1AD90BA}"/>
            </c:ext>
          </c:extLst>
        </c:ser>
        <c:dLbls>
          <c:showLegendKey val="0"/>
          <c:showVal val="0"/>
          <c:showCatName val="0"/>
          <c:showSerName val="0"/>
          <c:showPercent val="0"/>
          <c:showBubbleSize val="0"/>
        </c:dLbls>
        <c:gapWidth val="150"/>
        <c:axId val="89452544"/>
        <c:axId val="894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CF7-4160-AB78-60EAE1AD90BA}"/>
            </c:ext>
          </c:extLst>
        </c:ser>
        <c:dLbls>
          <c:showLegendKey val="0"/>
          <c:showVal val="0"/>
          <c:showCatName val="0"/>
          <c:showSerName val="0"/>
          <c:showPercent val="0"/>
          <c:showBubbleSize val="0"/>
        </c:dLbls>
        <c:marker val="1"/>
        <c:smooth val="0"/>
        <c:axId val="89452544"/>
        <c:axId val="89454464"/>
      </c:lineChart>
      <c:dateAx>
        <c:axId val="89452544"/>
        <c:scaling>
          <c:orientation val="minMax"/>
        </c:scaling>
        <c:delete val="1"/>
        <c:axPos val="b"/>
        <c:numFmt formatCode="ge" sourceLinked="1"/>
        <c:majorTickMark val="none"/>
        <c:minorTickMark val="none"/>
        <c:tickLblPos val="none"/>
        <c:crossAx val="89454464"/>
        <c:crosses val="autoZero"/>
        <c:auto val="1"/>
        <c:lblOffset val="100"/>
        <c:baseTimeUnit val="years"/>
      </c:dateAx>
      <c:valAx>
        <c:axId val="8945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4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0</c:v>
                </c:pt>
                <c:pt idx="1">
                  <c:v>412.5</c:v>
                </c:pt>
                <c:pt idx="2">
                  <c:v>337.5</c:v>
                </c:pt>
                <c:pt idx="3">
                  <c:v>337.5</c:v>
                </c:pt>
                <c:pt idx="4">
                  <c:v>340</c:v>
                </c:pt>
              </c:numCache>
            </c:numRef>
          </c:val>
          <c:extLst xmlns:c16r2="http://schemas.microsoft.com/office/drawing/2015/06/chart">
            <c:ext xmlns:c16="http://schemas.microsoft.com/office/drawing/2014/chart" uri="{C3380CC4-5D6E-409C-BE32-E72D297353CC}">
              <c16:uniqueId val="{00000000-E8B0-4544-AE6E-0CE76CE71FAA}"/>
            </c:ext>
          </c:extLst>
        </c:ser>
        <c:dLbls>
          <c:showLegendKey val="0"/>
          <c:showVal val="0"/>
          <c:showCatName val="0"/>
          <c:showSerName val="0"/>
          <c:showPercent val="0"/>
          <c:showBubbleSize val="0"/>
        </c:dLbls>
        <c:gapWidth val="150"/>
        <c:axId val="89488768"/>
        <c:axId val="895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8B0-4544-AE6E-0CE76CE71FAA}"/>
            </c:ext>
          </c:extLst>
        </c:ser>
        <c:dLbls>
          <c:showLegendKey val="0"/>
          <c:showVal val="0"/>
          <c:showCatName val="0"/>
          <c:showSerName val="0"/>
          <c:showPercent val="0"/>
          <c:showBubbleSize val="0"/>
        </c:dLbls>
        <c:marker val="1"/>
        <c:smooth val="0"/>
        <c:axId val="89488768"/>
        <c:axId val="89511424"/>
      </c:lineChart>
      <c:dateAx>
        <c:axId val="89488768"/>
        <c:scaling>
          <c:orientation val="minMax"/>
        </c:scaling>
        <c:delete val="1"/>
        <c:axPos val="b"/>
        <c:numFmt formatCode="ge" sourceLinked="1"/>
        <c:majorTickMark val="none"/>
        <c:minorTickMark val="none"/>
        <c:tickLblPos val="none"/>
        <c:crossAx val="89511424"/>
        <c:crosses val="autoZero"/>
        <c:auto val="1"/>
        <c:lblOffset val="100"/>
        <c:baseTimeUnit val="years"/>
      </c:dateAx>
      <c:valAx>
        <c:axId val="8951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8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0</c:v>
                </c:pt>
                <c:pt idx="1">
                  <c:v>98.8</c:v>
                </c:pt>
                <c:pt idx="2">
                  <c:v>99.5</c:v>
                </c:pt>
                <c:pt idx="3">
                  <c:v>99</c:v>
                </c:pt>
                <c:pt idx="4">
                  <c:v>16</c:v>
                </c:pt>
              </c:numCache>
            </c:numRef>
          </c:val>
          <c:extLst xmlns:c16r2="http://schemas.microsoft.com/office/drawing/2015/06/chart">
            <c:ext xmlns:c16="http://schemas.microsoft.com/office/drawing/2014/chart" uri="{C3380CC4-5D6E-409C-BE32-E72D297353CC}">
              <c16:uniqueId val="{00000000-AE11-48CA-A1C3-DEBDEB79FF7F}"/>
            </c:ext>
          </c:extLst>
        </c:ser>
        <c:dLbls>
          <c:showLegendKey val="0"/>
          <c:showVal val="0"/>
          <c:showCatName val="0"/>
          <c:showSerName val="0"/>
          <c:showPercent val="0"/>
          <c:showBubbleSize val="0"/>
        </c:dLbls>
        <c:gapWidth val="150"/>
        <c:axId val="90598400"/>
        <c:axId val="906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AE11-48CA-A1C3-DEBDEB79FF7F}"/>
            </c:ext>
          </c:extLst>
        </c:ser>
        <c:dLbls>
          <c:showLegendKey val="0"/>
          <c:showVal val="0"/>
          <c:showCatName val="0"/>
          <c:showSerName val="0"/>
          <c:showPercent val="0"/>
          <c:showBubbleSize val="0"/>
        </c:dLbls>
        <c:marker val="1"/>
        <c:smooth val="0"/>
        <c:axId val="90598400"/>
        <c:axId val="90608768"/>
      </c:lineChart>
      <c:dateAx>
        <c:axId val="90598400"/>
        <c:scaling>
          <c:orientation val="minMax"/>
        </c:scaling>
        <c:delete val="1"/>
        <c:axPos val="b"/>
        <c:numFmt formatCode="ge" sourceLinked="1"/>
        <c:majorTickMark val="none"/>
        <c:minorTickMark val="none"/>
        <c:tickLblPos val="none"/>
        <c:crossAx val="90608768"/>
        <c:crosses val="autoZero"/>
        <c:auto val="1"/>
        <c:lblOffset val="100"/>
        <c:baseTimeUnit val="years"/>
      </c:dateAx>
      <c:valAx>
        <c:axId val="9060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9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-530</c:v>
                </c:pt>
                <c:pt idx="1">
                  <c:v>-378</c:v>
                </c:pt>
                <c:pt idx="2">
                  <c:v>871</c:v>
                </c:pt>
                <c:pt idx="3">
                  <c:v>706</c:v>
                </c:pt>
                <c:pt idx="4">
                  <c:v>752</c:v>
                </c:pt>
              </c:numCache>
            </c:numRef>
          </c:val>
          <c:extLst xmlns:c16r2="http://schemas.microsoft.com/office/drawing/2015/06/chart">
            <c:ext xmlns:c16="http://schemas.microsoft.com/office/drawing/2014/chart" uri="{C3380CC4-5D6E-409C-BE32-E72D297353CC}">
              <c16:uniqueId val="{00000000-E301-4669-948B-CE7E56A6D040}"/>
            </c:ext>
          </c:extLst>
        </c:ser>
        <c:dLbls>
          <c:showLegendKey val="0"/>
          <c:showVal val="0"/>
          <c:showCatName val="0"/>
          <c:showSerName val="0"/>
          <c:showPercent val="0"/>
          <c:showBubbleSize val="0"/>
        </c:dLbls>
        <c:gapWidth val="150"/>
        <c:axId val="90716032"/>
        <c:axId val="907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E301-4669-948B-CE7E56A6D040}"/>
            </c:ext>
          </c:extLst>
        </c:ser>
        <c:dLbls>
          <c:showLegendKey val="0"/>
          <c:showVal val="0"/>
          <c:showCatName val="0"/>
          <c:showSerName val="0"/>
          <c:showPercent val="0"/>
          <c:showBubbleSize val="0"/>
        </c:dLbls>
        <c:marker val="1"/>
        <c:smooth val="0"/>
        <c:axId val="90716032"/>
        <c:axId val="90726400"/>
      </c:lineChart>
      <c:dateAx>
        <c:axId val="90716032"/>
        <c:scaling>
          <c:orientation val="minMax"/>
        </c:scaling>
        <c:delete val="1"/>
        <c:axPos val="b"/>
        <c:numFmt formatCode="ge" sourceLinked="1"/>
        <c:majorTickMark val="none"/>
        <c:minorTickMark val="none"/>
        <c:tickLblPos val="none"/>
        <c:crossAx val="90726400"/>
        <c:crosses val="autoZero"/>
        <c:auto val="1"/>
        <c:lblOffset val="100"/>
        <c:baseTimeUnit val="years"/>
      </c:dateAx>
      <c:valAx>
        <c:axId val="9072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71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9" t="str">
        <f>データ!H6&amp;"　"&amp;データ!I6</f>
        <v>長野県長野市　長野市長野駅善光寺口駐車場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113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600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c r="A31" s="2"/>
      <c r="B31" s="22"/>
      <c r="C31" s="4"/>
      <c r="D31" s="4"/>
      <c r="E31" s="4"/>
      <c r="F31" s="4"/>
      <c r="I31" s="28"/>
      <c r="J31" s="111" t="s">
        <v>27</v>
      </c>
      <c r="K31" s="112"/>
      <c r="L31" s="112"/>
      <c r="M31" s="112"/>
      <c r="N31" s="112"/>
      <c r="O31" s="112"/>
      <c r="P31" s="112"/>
      <c r="Q31" s="112"/>
      <c r="R31" s="112"/>
      <c r="S31" s="112"/>
      <c r="T31" s="113"/>
      <c r="U31" s="110">
        <f>データ!Y7</f>
        <v>0</v>
      </c>
      <c r="V31" s="110"/>
      <c r="W31" s="110"/>
      <c r="X31" s="110"/>
      <c r="Y31" s="110"/>
      <c r="Z31" s="110"/>
      <c r="AA31" s="110"/>
      <c r="AB31" s="110"/>
      <c r="AC31" s="110"/>
      <c r="AD31" s="110"/>
      <c r="AE31" s="110"/>
      <c r="AF31" s="110"/>
      <c r="AG31" s="110"/>
      <c r="AH31" s="110"/>
      <c r="AI31" s="110"/>
      <c r="AJ31" s="110"/>
      <c r="AK31" s="110"/>
      <c r="AL31" s="110"/>
      <c r="AM31" s="110"/>
      <c r="AN31" s="110">
        <f>データ!Z7</f>
        <v>17.8</v>
      </c>
      <c r="AO31" s="110"/>
      <c r="AP31" s="110"/>
      <c r="AQ31" s="110"/>
      <c r="AR31" s="110"/>
      <c r="AS31" s="110"/>
      <c r="AT31" s="110"/>
      <c r="AU31" s="110"/>
      <c r="AV31" s="110"/>
      <c r="AW31" s="110"/>
      <c r="AX31" s="110"/>
      <c r="AY31" s="110"/>
      <c r="AZ31" s="110"/>
      <c r="BA31" s="110"/>
      <c r="BB31" s="110"/>
      <c r="BC31" s="110"/>
      <c r="BD31" s="110"/>
      <c r="BE31" s="110"/>
      <c r="BF31" s="110"/>
      <c r="BG31" s="110">
        <f>データ!AA7</f>
        <v>122.1</v>
      </c>
      <c r="BH31" s="110"/>
      <c r="BI31" s="110"/>
      <c r="BJ31" s="110"/>
      <c r="BK31" s="110"/>
      <c r="BL31" s="110"/>
      <c r="BM31" s="110"/>
      <c r="BN31" s="110"/>
      <c r="BO31" s="110"/>
      <c r="BP31" s="110"/>
      <c r="BQ31" s="110"/>
      <c r="BR31" s="110"/>
      <c r="BS31" s="110"/>
      <c r="BT31" s="110"/>
      <c r="BU31" s="110"/>
      <c r="BV31" s="110"/>
      <c r="BW31" s="110"/>
      <c r="BX31" s="110"/>
      <c r="BY31" s="110"/>
      <c r="BZ31" s="110">
        <f>データ!AB7</f>
        <v>117.8</v>
      </c>
      <c r="CA31" s="110"/>
      <c r="CB31" s="110"/>
      <c r="CC31" s="110"/>
      <c r="CD31" s="110"/>
      <c r="CE31" s="110"/>
      <c r="CF31" s="110"/>
      <c r="CG31" s="110"/>
      <c r="CH31" s="110"/>
      <c r="CI31" s="110"/>
      <c r="CJ31" s="110"/>
      <c r="CK31" s="110"/>
      <c r="CL31" s="110"/>
      <c r="CM31" s="110"/>
      <c r="CN31" s="110"/>
      <c r="CO31" s="110"/>
      <c r="CP31" s="110"/>
      <c r="CQ31" s="110"/>
      <c r="CR31" s="110"/>
      <c r="CS31" s="110">
        <f>データ!AC7</f>
        <v>119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0</v>
      </c>
      <c r="JD31" s="81"/>
      <c r="JE31" s="81"/>
      <c r="JF31" s="81"/>
      <c r="JG31" s="81"/>
      <c r="JH31" s="81"/>
      <c r="JI31" s="81"/>
      <c r="JJ31" s="81"/>
      <c r="JK31" s="81"/>
      <c r="JL31" s="81"/>
      <c r="JM31" s="81"/>
      <c r="JN31" s="81"/>
      <c r="JO31" s="81"/>
      <c r="JP31" s="81"/>
      <c r="JQ31" s="81"/>
      <c r="JR31" s="81"/>
      <c r="JS31" s="81"/>
      <c r="JT31" s="81"/>
      <c r="JU31" s="82"/>
      <c r="JV31" s="80">
        <f>データ!DL7</f>
        <v>412.5</v>
      </c>
      <c r="JW31" s="81"/>
      <c r="JX31" s="81"/>
      <c r="JY31" s="81"/>
      <c r="JZ31" s="81"/>
      <c r="KA31" s="81"/>
      <c r="KB31" s="81"/>
      <c r="KC31" s="81"/>
      <c r="KD31" s="81"/>
      <c r="KE31" s="81"/>
      <c r="KF31" s="81"/>
      <c r="KG31" s="81"/>
      <c r="KH31" s="81"/>
      <c r="KI31" s="81"/>
      <c r="KJ31" s="81"/>
      <c r="KK31" s="81"/>
      <c r="KL31" s="81"/>
      <c r="KM31" s="81"/>
      <c r="KN31" s="82"/>
      <c r="KO31" s="80">
        <f>データ!DM7</f>
        <v>337.5</v>
      </c>
      <c r="KP31" s="81"/>
      <c r="KQ31" s="81"/>
      <c r="KR31" s="81"/>
      <c r="KS31" s="81"/>
      <c r="KT31" s="81"/>
      <c r="KU31" s="81"/>
      <c r="KV31" s="81"/>
      <c r="KW31" s="81"/>
      <c r="KX31" s="81"/>
      <c r="KY31" s="81"/>
      <c r="KZ31" s="81"/>
      <c r="LA31" s="81"/>
      <c r="LB31" s="81"/>
      <c r="LC31" s="81"/>
      <c r="LD31" s="81"/>
      <c r="LE31" s="81"/>
      <c r="LF31" s="81"/>
      <c r="LG31" s="82"/>
      <c r="LH31" s="80">
        <f>データ!DN7</f>
        <v>337.5</v>
      </c>
      <c r="LI31" s="81"/>
      <c r="LJ31" s="81"/>
      <c r="LK31" s="81"/>
      <c r="LL31" s="81"/>
      <c r="LM31" s="81"/>
      <c r="LN31" s="81"/>
      <c r="LO31" s="81"/>
      <c r="LP31" s="81"/>
      <c r="LQ31" s="81"/>
      <c r="LR31" s="81"/>
      <c r="LS31" s="81"/>
      <c r="LT31" s="81"/>
      <c r="LU31" s="81"/>
      <c r="LV31" s="81"/>
      <c r="LW31" s="81"/>
      <c r="LX31" s="81"/>
      <c r="LY31" s="81"/>
      <c r="LZ31" s="82"/>
      <c r="MA31" s="80">
        <f>データ!DO7</f>
        <v>340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136</v>
      </c>
      <c r="NE32" s="92"/>
      <c r="NF32" s="92"/>
      <c r="NG32" s="92"/>
      <c r="NH32" s="92"/>
      <c r="NI32" s="92"/>
      <c r="NJ32" s="92"/>
      <c r="NK32" s="92"/>
      <c r="NL32" s="92"/>
      <c r="NM32" s="92"/>
      <c r="NN32" s="92"/>
      <c r="NO32" s="92"/>
      <c r="NP32" s="92"/>
      <c r="NQ32" s="92"/>
      <c r="NR32" s="9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133</v>
      </c>
      <c r="NE49" s="92"/>
      <c r="NF49" s="92"/>
      <c r="NG49" s="92"/>
      <c r="NH49" s="92"/>
      <c r="NI49" s="92"/>
      <c r="NJ49" s="92"/>
      <c r="NK49" s="92"/>
      <c r="NL49" s="92"/>
      <c r="NM49" s="92"/>
      <c r="NN49" s="92"/>
      <c r="NO49" s="92"/>
      <c r="NP49" s="92"/>
      <c r="NQ49" s="92"/>
      <c r="NR49" s="9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c r="A52" s="2"/>
      <c r="B52" s="22"/>
      <c r="C52" s="4"/>
      <c r="D52" s="4"/>
      <c r="E52" s="4"/>
      <c r="F52" s="4"/>
      <c r="G52" s="34"/>
      <c r="H52" s="34"/>
      <c r="I52" s="28"/>
      <c r="J52" s="111" t="s">
        <v>27</v>
      </c>
      <c r="K52" s="112"/>
      <c r="L52" s="112"/>
      <c r="M52" s="112"/>
      <c r="N52" s="112"/>
      <c r="O52" s="112"/>
      <c r="P52" s="112"/>
      <c r="Q52" s="112"/>
      <c r="R52" s="112"/>
      <c r="S52" s="112"/>
      <c r="T52" s="113"/>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0</v>
      </c>
      <c r="EM52" s="110"/>
      <c r="EN52" s="110"/>
      <c r="EO52" s="110"/>
      <c r="EP52" s="110"/>
      <c r="EQ52" s="110"/>
      <c r="ER52" s="110"/>
      <c r="ES52" s="110"/>
      <c r="ET52" s="110"/>
      <c r="EU52" s="110"/>
      <c r="EV52" s="110"/>
      <c r="EW52" s="110"/>
      <c r="EX52" s="110"/>
      <c r="EY52" s="110"/>
      <c r="EZ52" s="110"/>
      <c r="FA52" s="110"/>
      <c r="FB52" s="110"/>
      <c r="FC52" s="110"/>
      <c r="FD52" s="110"/>
      <c r="FE52" s="110">
        <f>データ!BG7</f>
        <v>98.8</v>
      </c>
      <c r="FF52" s="110"/>
      <c r="FG52" s="110"/>
      <c r="FH52" s="110"/>
      <c r="FI52" s="110"/>
      <c r="FJ52" s="110"/>
      <c r="FK52" s="110"/>
      <c r="FL52" s="110"/>
      <c r="FM52" s="110"/>
      <c r="FN52" s="110"/>
      <c r="FO52" s="110"/>
      <c r="FP52" s="110"/>
      <c r="FQ52" s="110"/>
      <c r="FR52" s="110"/>
      <c r="FS52" s="110"/>
      <c r="FT52" s="110"/>
      <c r="FU52" s="110"/>
      <c r="FV52" s="110"/>
      <c r="FW52" s="110"/>
      <c r="FX52" s="110">
        <f>データ!BH7</f>
        <v>99.5</v>
      </c>
      <c r="FY52" s="110"/>
      <c r="FZ52" s="110"/>
      <c r="GA52" s="110"/>
      <c r="GB52" s="110"/>
      <c r="GC52" s="110"/>
      <c r="GD52" s="110"/>
      <c r="GE52" s="110"/>
      <c r="GF52" s="110"/>
      <c r="GG52" s="110"/>
      <c r="GH52" s="110"/>
      <c r="GI52" s="110"/>
      <c r="GJ52" s="110"/>
      <c r="GK52" s="110"/>
      <c r="GL52" s="110"/>
      <c r="GM52" s="110"/>
      <c r="GN52" s="110"/>
      <c r="GO52" s="110"/>
      <c r="GP52" s="110"/>
      <c r="GQ52" s="110">
        <f>データ!BI7</f>
        <v>99</v>
      </c>
      <c r="GR52" s="110"/>
      <c r="GS52" s="110"/>
      <c r="GT52" s="110"/>
      <c r="GU52" s="110"/>
      <c r="GV52" s="110"/>
      <c r="GW52" s="110"/>
      <c r="GX52" s="110"/>
      <c r="GY52" s="110"/>
      <c r="GZ52" s="110"/>
      <c r="HA52" s="110"/>
      <c r="HB52" s="110"/>
      <c r="HC52" s="110"/>
      <c r="HD52" s="110"/>
      <c r="HE52" s="110"/>
      <c r="HF52" s="110"/>
      <c r="HG52" s="110"/>
      <c r="HH52" s="110"/>
      <c r="HI52" s="110"/>
      <c r="HJ52" s="110">
        <f>データ!BJ7</f>
        <v>16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-530</v>
      </c>
      <c r="JD52" s="109"/>
      <c r="JE52" s="109"/>
      <c r="JF52" s="109"/>
      <c r="JG52" s="109"/>
      <c r="JH52" s="109"/>
      <c r="JI52" s="109"/>
      <c r="JJ52" s="109"/>
      <c r="JK52" s="109"/>
      <c r="JL52" s="109"/>
      <c r="JM52" s="109"/>
      <c r="JN52" s="109"/>
      <c r="JO52" s="109"/>
      <c r="JP52" s="109"/>
      <c r="JQ52" s="109"/>
      <c r="JR52" s="109"/>
      <c r="JS52" s="109"/>
      <c r="JT52" s="109"/>
      <c r="JU52" s="109"/>
      <c r="JV52" s="109">
        <f>データ!BR7</f>
        <v>-378</v>
      </c>
      <c r="JW52" s="109"/>
      <c r="JX52" s="109"/>
      <c r="JY52" s="109"/>
      <c r="JZ52" s="109"/>
      <c r="KA52" s="109"/>
      <c r="KB52" s="109"/>
      <c r="KC52" s="109"/>
      <c r="KD52" s="109"/>
      <c r="KE52" s="109"/>
      <c r="KF52" s="109"/>
      <c r="KG52" s="109"/>
      <c r="KH52" s="109"/>
      <c r="KI52" s="109"/>
      <c r="KJ52" s="109"/>
      <c r="KK52" s="109"/>
      <c r="KL52" s="109"/>
      <c r="KM52" s="109"/>
      <c r="KN52" s="109"/>
      <c r="KO52" s="109">
        <f>データ!BS7</f>
        <v>871</v>
      </c>
      <c r="KP52" s="109"/>
      <c r="KQ52" s="109"/>
      <c r="KR52" s="109"/>
      <c r="KS52" s="109"/>
      <c r="KT52" s="109"/>
      <c r="KU52" s="109"/>
      <c r="KV52" s="109"/>
      <c r="KW52" s="109"/>
      <c r="KX52" s="109"/>
      <c r="KY52" s="109"/>
      <c r="KZ52" s="109"/>
      <c r="LA52" s="109"/>
      <c r="LB52" s="109"/>
      <c r="LC52" s="109"/>
      <c r="LD52" s="109"/>
      <c r="LE52" s="109"/>
      <c r="LF52" s="109"/>
      <c r="LG52" s="109"/>
      <c r="LH52" s="109">
        <f>データ!BT7</f>
        <v>706</v>
      </c>
      <c r="LI52" s="109"/>
      <c r="LJ52" s="109"/>
      <c r="LK52" s="109"/>
      <c r="LL52" s="109"/>
      <c r="LM52" s="109"/>
      <c r="LN52" s="109"/>
      <c r="LO52" s="109"/>
      <c r="LP52" s="109"/>
      <c r="LQ52" s="109"/>
      <c r="LR52" s="109"/>
      <c r="LS52" s="109"/>
      <c r="LT52" s="109"/>
      <c r="LU52" s="109"/>
      <c r="LV52" s="109"/>
      <c r="LW52" s="109"/>
      <c r="LX52" s="109"/>
      <c r="LY52" s="109"/>
      <c r="LZ52" s="109"/>
      <c r="MA52" s="109">
        <f>データ!BU7</f>
        <v>752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134</v>
      </c>
      <c r="NE66" s="92"/>
      <c r="NF66" s="92"/>
      <c r="NG66" s="92"/>
      <c r="NH66" s="92"/>
      <c r="NI66" s="92"/>
      <c r="NJ66" s="92"/>
      <c r="NK66" s="92"/>
      <c r="NL66" s="92"/>
      <c r="NM66" s="92"/>
      <c r="NN66" s="92"/>
      <c r="NO66" s="92"/>
      <c r="NP66" s="92"/>
      <c r="NQ66" s="92"/>
      <c r="NR66" s="9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11</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R7mdCeT+AP+h0ZhLDZgdNofyUg6yZ8jLKcltZfrRKRDIT4VrEnXHRwbqemZVL89mlW6VBbxNRjuzXCQ4LeV6w==" saltValue="wrbXhrVXIMqaMlsy8rW1g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c r="A6" s="49" t="s">
        <v>110</v>
      </c>
      <c r="B6" s="60">
        <f>B8</f>
        <v>2017</v>
      </c>
      <c r="C6" s="60">
        <f t="shared" ref="C6:X6" si="1">C8</f>
        <v>202011</v>
      </c>
      <c r="D6" s="60">
        <f t="shared" si="1"/>
        <v>47</v>
      </c>
      <c r="E6" s="60">
        <f t="shared" si="1"/>
        <v>14</v>
      </c>
      <c r="F6" s="60">
        <f t="shared" si="1"/>
        <v>0</v>
      </c>
      <c r="G6" s="60">
        <f t="shared" si="1"/>
        <v>5</v>
      </c>
      <c r="H6" s="60" t="str">
        <f>SUBSTITUTE(H8,"　","")</f>
        <v>長野県長野市</v>
      </c>
      <c r="I6" s="60" t="str">
        <f t="shared" si="1"/>
        <v>長野市長野駅善光寺口駐車場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32</v>
      </c>
      <c r="S6" s="62" t="str">
        <f t="shared" si="1"/>
        <v>駅</v>
      </c>
      <c r="T6" s="62" t="str">
        <f t="shared" si="1"/>
        <v>有</v>
      </c>
      <c r="U6" s="63">
        <f t="shared" si="1"/>
        <v>113</v>
      </c>
      <c r="V6" s="63">
        <f t="shared" si="1"/>
        <v>8</v>
      </c>
      <c r="W6" s="63">
        <f t="shared" si="1"/>
        <v>600</v>
      </c>
      <c r="X6" s="62" t="str">
        <f t="shared" si="1"/>
        <v>代行制</v>
      </c>
      <c r="Y6" s="64">
        <f>IF(Y8="-",NA(),Y8)</f>
        <v>0</v>
      </c>
      <c r="Z6" s="64">
        <f t="shared" ref="Z6:AH6" si="2">IF(Z8="-",NA(),Z8)</f>
        <v>17.8</v>
      </c>
      <c r="AA6" s="64">
        <f t="shared" si="2"/>
        <v>122.1</v>
      </c>
      <c r="AB6" s="64">
        <f t="shared" si="2"/>
        <v>117.8</v>
      </c>
      <c r="AC6" s="64">
        <f t="shared" si="2"/>
        <v>119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0</v>
      </c>
      <c r="BG6" s="64">
        <f t="shared" ref="BG6:BO6" si="5">IF(BG8="-",NA(),BG8)</f>
        <v>98.8</v>
      </c>
      <c r="BH6" s="64">
        <f t="shared" si="5"/>
        <v>99.5</v>
      </c>
      <c r="BI6" s="64">
        <f t="shared" si="5"/>
        <v>99</v>
      </c>
      <c r="BJ6" s="64">
        <f t="shared" si="5"/>
        <v>16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-530</v>
      </c>
      <c r="BR6" s="65">
        <f t="shared" ref="BR6:BZ6" si="6">IF(BR8="-",NA(),BR8)</f>
        <v>-378</v>
      </c>
      <c r="BS6" s="65">
        <f t="shared" si="6"/>
        <v>871</v>
      </c>
      <c r="BT6" s="65">
        <f t="shared" si="6"/>
        <v>706</v>
      </c>
      <c r="BU6" s="65">
        <f t="shared" si="6"/>
        <v>752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111</v>
      </c>
      <c r="CM6" s="63">
        <f t="shared" ref="CM6:CN6" si="7">CM8</f>
        <v>11</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0</v>
      </c>
      <c r="DL6" s="64">
        <f t="shared" ref="DL6:DT6" si="9">IF(DL8="-",NA(),DL8)</f>
        <v>412.5</v>
      </c>
      <c r="DM6" s="64">
        <f t="shared" si="9"/>
        <v>337.5</v>
      </c>
      <c r="DN6" s="64">
        <f t="shared" si="9"/>
        <v>337.5</v>
      </c>
      <c r="DO6" s="64">
        <f t="shared" si="9"/>
        <v>340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113</v>
      </c>
      <c r="B7" s="60">
        <f t="shared" ref="B7:X7" si="10">B8</f>
        <v>2017</v>
      </c>
      <c r="C7" s="60">
        <f t="shared" si="10"/>
        <v>202011</v>
      </c>
      <c r="D7" s="60">
        <f t="shared" si="10"/>
        <v>47</v>
      </c>
      <c r="E7" s="60">
        <f t="shared" si="10"/>
        <v>14</v>
      </c>
      <c r="F7" s="60">
        <f t="shared" si="10"/>
        <v>0</v>
      </c>
      <c r="G7" s="60">
        <f t="shared" si="10"/>
        <v>5</v>
      </c>
      <c r="H7" s="60" t="str">
        <f t="shared" si="10"/>
        <v>長野県　長野市</v>
      </c>
      <c r="I7" s="60" t="str">
        <f t="shared" si="10"/>
        <v>長野市長野駅善光寺口駐車場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32</v>
      </c>
      <c r="S7" s="62" t="str">
        <f t="shared" si="10"/>
        <v>駅</v>
      </c>
      <c r="T7" s="62" t="str">
        <f t="shared" si="10"/>
        <v>有</v>
      </c>
      <c r="U7" s="63">
        <f t="shared" si="10"/>
        <v>113</v>
      </c>
      <c r="V7" s="63">
        <f t="shared" si="10"/>
        <v>8</v>
      </c>
      <c r="W7" s="63">
        <f t="shared" si="10"/>
        <v>600</v>
      </c>
      <c r="X7" s="62" t="str">
        <f t="shared" si="10"/>
        <v>代行制</v>
      </c>
      <c r="Y7" s="64">
        <f>Y8</f>
        <v>0</v>
      </c>
      <c r="Z7" s="64">
        <f t="shared" ref="Z7:AH7" si="11">Z8</f>
        <v>17.8</v>
      </c>
      <c r="AA7" s="64">
        <f t="shared" si="11"/>
        <v>122.1</v>
      </c>
      <c r="AB7" s="64">
        <f t="shared" si="11"/>
        <v>117.8</v>
      </c>
      <c r="AC7" s="64">
        <f t="shared" si="11"/>
        <v>119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t="str">
        <f>AU8</f>
        <v>-</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0</v>
      </c>
      <c r="BG7" s="64">
        <f t="shared" ref="BG7:BO7" si="14">BG8</f>
        <v>98.8</v>
      </c>
      <c r="BH7" s="64">
        <f t="shared" si="14"/>
        <v>99.5</v>
      </c>
      <c r="BI7" s="64">
        <f t="shared" si="14"/>
        <v>99</v>
      </c>
      <c r="BJ7" s="64">
        <f t="shared" si="14"/>
        <v>16</v>
      </c>
      <c r="BK7" s="64">
        <f t="shared" si="14"/>
        <v>37.6</v>
      </c>
      <c r="BL7" s="64">
        <f t="shared" si="14"/>
        <v>40.700000000000003</v>
      </c>
      <c r="BM7" s="64">
        <f t="shared" si="14"/>
        <v>38.200000000000003</v>
      </c>
      <c r="BN7" s="64">
        <f t="shared" si="14"/>
        <v>34.6</v>
      </c>
      <c r="BO7" s="64">
        <f t="shared" si="14"/>
        <v>37.6</v>
      </c>
      <c r="BP7" s="61"/>
      <c r="BQ7" s="65">
        <f>BQ8</f>
        <v>-530</v>
      </c>
      <c r="BR7" s="65">
        <f t="shared" ref="BR7:BZ7" si="15">BR8</f>
        <v>-378</v>
      </c>
      <c r="BS7" s="65">
        <f t="shared" si="15"/>
        <v>871</v>
      </c>
      <c r="BT7" s="65">
        <f t="shared" si="15"/>
        <v>706</v>
      </c>
      <c r="BU7" s="65">
        <f t="shared" si="15"/>
        <v>752</v>
      </c>
      <c r="BV7" s="65">
        <f t="shared" si="15"/>
        <v>6777</v>
      </c>
      <c r="BW7" s="65">
        <f t="shared" si="15"/>
        <v>7496</v>
      </c>
      <c r="BX7" s="65">
        <f t="shared" si="15"/>
        <v>6967</v>
      </c>
      <c r="BY7" s="65">
        <f t="shared" si="15"/>
        <v>7138</v>
      </c>
      <c r="BZ7" s="65">
        <f t="shared" si="15"/>
        <v>8131</v>
      </c>
      <c r="CA7" s="63"/>
      <c r="CB7" s="64" t="s">
        <v>114</v>
      </c>
      <c r="CC7" s="64" t="s">
        <v>114</v>
      </c>
      <c r="CD7" s="64" t="s">
        <v>114</v>
      </c>
      <c r="CE7" s="64" t="s">
        <v>114</v>
      </c>
      <c r="CF7" s="64" t="s">
        <v>114</v>
      </c>
      <c r="CG7" s="64" t="s">
        <v>114</v>
      </c>
      <c r="CH7" s="64" t="s">
        <v>114</v>
      </c>
      <c r="CI7" s="64" t="s">
        <v>114</v>
      </c>
      <c r="CJ7" s="64" t="s">
        <v>114</v>
      </c>
      <c r="CK7" s="64" t="s">
        <v>111</v>
      </c>
      <c r="CL7" s="61"/>
      <c r="CM7" s="63">
        <f>CM8</f>
        <v>11</v>
      </c>
      <c r="CN7" s="63">
        <f>CN8</f>
        <v>0</v>
      </c>
      <c r="CO7" s="64" t="s">
        <v>114</v>
      </c>
      <c r="CP7" s="64" t="s">
        <v>114</v>
      </c>
      <c r="CQ7" s="64" t="s">
        <v>114</v>
      </c>
      <c r="CR7" s="64" t="s">
        <v>114</v>
      </c>
      <c r="CS7" s="64" t="s">
        <v>114</v>
      </c>
      <c r="CT7" s="64" t="s">
        <v>114</v>
      </c>
      <c r="CU7" s="64" t="s">
        <v>114</v>
      </c>
      <c r="CV7" s="64" t="s">
        <v>114</v>
      </c>
      <c r="CW7" s="64" t="s">
        <v>114</v>
      </c>
      <c r="CX7" s="64" t="s">
        <v>111</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0</v>
      </c>
      <c r="DL7" s="64">
        <f t="shared" ref="DL7:DT7" si="17">DL8</f>
        <v>412.5</v>
      </c>
      <c r="DM7" s="64">
        <f t="shared" si="17"/>
        <v>337.5</v>
      </c>
      <c r="DN7" s="64">
        <f t="shared" si="17"/>
        <v>337.5</v>
      </c>
      <c r="DO7" s="64">
        <f t="shared" si="17"/>
        <v>340</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202011</v>
      </c>
      <c r="D8" s="67">
        <v>47</v>
      </c>
      <c r="E8" s="67">
        <v>14</v>
      </c>
      <c r="F8" s="67">
        <v>0</v>
      </c>
      <c r="G8" s="67">
        <v>5</v>
      </c>
      <c r="H8" s="67" t="s">
        <v>115</v>
      </c>
      <c r="I8" s="67" t="s">
        <v>116</v>
      </c>
      <c r="J8" s="67" t="s">
        <v>117</v>
      </c>
      <c r="K8" s="67" t="s">
        <v>118</v>
      </c>
      <c r="L8" s="67" t="s">
        <v>119</v>
      </c>
      <c r="M8" s="67" t="s">
        <v>120</v>
      </c>
      <c r="N8" s="67" t="s">
        <v>121</v>
      </c>
      <c r="O8" s="68" t="s">
        <v>122</v>
      </c>
      <c r="P8" s="69" t="s">
        <v>123</v>
      </c>
      <c r="Q8" s="69" t="s">
        <v>124</v>
      </c>
      <c r="R8" s="70">
        <v>32</v>
      </c>
      <c r="S8" s="69" t="s">
        <v>125</v>
      </c>
      <c r="T8" s="69" t="s">
        <v>126</v>
      </c>
      <c r="U8" s="70">
        <v>113</v>
      </c>
      <c r="V8" s="70">
        <v>8</v>
      </c>
      <c r="W8" s="70">
        <v>600</v>
      </c>
      <c r="X8" s="69" t="s">
        <v>127</v>
      </c>
      <c r="Y8" s="71">
        <v>0</v>
      </c>
      <c r="Z8" s="71">
        <v>17.8</v>
      </c>
      <c r="AA8" s="71">
        <v>122.1</v>
      </c>
      <c r="AB8" s="71">
        <v>117.8</v>
      </c>
      <c r="AC8" s="71">
        <v>119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t="s">
        <v>119</v>
      </c>
      <c r="AV8" s="72">
        <v>0</v>
      </c>
      <c r="AW8" s="72">
        <v>0</v>
      </c>
      <c r="AX8" s="72">
        <v>0</v>
      </c>
      <c r="AY8" s="72">
        <v>0</v>
      </c>
      <c r="AZ8" s="72">
        <v>27</v>
      </c>
      <c r="BA8" s="72">
        <v>23</v>
      </c>
      <c r="BB8" s="72">
        <v>22</v>
      </c>
      <c r="BC8" s="72">
        <v>16</v>
      </c>
      <c r="BD8" s="72">
        <v>21</v>
      </c>
      <c r="BE8" s="72">
        <v>37</v>
      </c>
      <c r="BF8" s="71">
        <v>0</v>
      </c>
      <c r="BG8" s="71">
        <v>98.8</v>
      </c>
      <c r="BH8" s="71">
        <v>99.5</v>
      </c>
      <c r="BI8" s="71">
        <v>99</v>
      </c>
      <c r="BJ8" s="71">
        <v>16</v>
      </c>
      <c r="BK8" s="71">
        <v>37.6</v>
      </c>
      <c r="BL8" s="71">
        <v>40.700000000000003</v>
      </c>
      <c r="BM8" s="71">
        <v>38.200000000000003</v>
      </c>
      <c r="BN8" s="71">
        <v>34.6</v>
      </c>
      <c r="BO8" s="71">
        <v>37.6</v>
      </c>
      <c r="BP8" s="68">
        <v>26.4</v>
      </c>
      <c r="BQ8" s="72">
        <v>-530</v>
      </c>
      <c r="BR8" s="72">
        <v>-378</v>
      </c>
      <c r="BS8" s="72">
        <v>871</v>
      </c>
      <c r="BT8" s="73">
        <v>706</v>
      </c>
      <c r="BU8" s="73">
        <v>752</v>
      </c>
      <c r="BV8" s="72">
        <v>6777</v>
      </c>
      <c r="BW8" s="72">
        <v>7496</v>
      </c>
      <c r="BX8" s="72">
        <v>6967</v>
      </c>
      <c r="BY8" s="72">
        <v>7138</v>
      </c>
      <c r="BZ8" s="72">
        <v>8131</v>
      </c>
      <c r="CA8" s="70">
        <v>15069</v>
      </c>
      <c r="CB8" s="71" t="s">
        <v>119</v>
      </c>
      <c r="CC8" s="71" t="s">
        <v>119</v>
      </c>
      <c r="CD8" s="71" t="s">
        <v>119</v>
      </c>
      <c r="CE8" s="71" t="s">
        <v>119</v>
      </c>
      <c r="CF8" s="71" t="s">
        <v>119</v>
      </c>
      <c r="CG8" s="71" t="s">
        <v>119</v>
      </c>
      <c r="CH8" s="71" t="s">
        <v>119</v>
      </c>
      <c r="CI8" s="71" t="s">
        <v>119</v>
      </c>
      <c r="CJ8" s="71" t="s">
        <v>119</v>
      </c>
      <c r="CK8" s="71" t="s">
        <v>119</v>
      </c>
      <c r="CL8" s="68" t="s">
        <v>119</v>
      </c>
      <c r="CM8" s="70">
        <v>11</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84.4</v>
      </c>
      <c r="DF8" s="71">
        <v>78.400000000000006</v>
      </c>
      <c r="DG8" s="71">
        <v>70.5</v>
      </c>
      <c r="DH8" s="71">
        <v>59.2</v>
      </c>
      <c r="DI8" s="71">
        <v>62.4</v>
      </c>
      <c r="DJ8" s="68">
        <v>120.3</v>
      </c>
      <c r="DK8" s="71">
        <v>0</v>
      </c>
      <c r="DL8" s="71">
        <v>412.5</v>
      </c>
      <c r="DM8" s="71">
        <v>337.5</v>
      </c>
      <c r="DN8" s="71">
        <v>337.5</v>
      </c>
      <c r="DO8" s="71">
        <v>340</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2019-02-06T02:50:08Z</cp:lastPrinted>
  <dcterms:created xsi:type="dcterms:W3CDTF">2018-12-07T10:29:45Z</dcterms:created>
  <dcterms:modified xsi:type="dcterms:W3CDTF">2019-02-20T13:41:21Z</dcterms:modified>
  <cp:category/>
</cp:coreProperties>
</file>