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RIX03XpYv+jwvzWXq1lyqudcWv0XWmPmtesuESy9MSga5RSt4YiRvWpCTV5Uqud4FnPBECgTAEsWiJp4hlaDA==" workbookSaltValue="7qy3Jg7mTbBXGMD4NtoHG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GQ30" i="4"/>
  <c r="IE76" i="4"/>
  <c r="BZ51" i="4"/>
  <c r="BZ30" i="4"/>
  <c r="HP76" i="4"/>
  <c r="BG30" i="4"/>
  <c r="AV76" i="4"/>
  <c r="KO51" i="4"/>
  <c r="LE76" i="4"/>
  <c r="FX51" i="4"/>
  <c r="FX30" i="4"/>
  <c r="KO30" i="4"/>
  <c r="BG51" i="4"/>
  <c r="HA76" i="4"/>
  <c r="AN51" i="4"/>
  <c r="FE30" i="4"/>
  <c r="AG76" i="4"/>
  <c r="JV51" i="4"/>
  <c r="JV30" i="4"/>
  <c r="AN30" i="4"/>
  <c r="FE51" i="4"/>
  <c r="KP76" i="4"/>
  <c r="KA76" i="4"/>
  <c r="EL51" i="4"/>
  <c r="JC30" i="4"/>
  <c r="GL76" i="4"/>
  <c r="U51" i="4"/>
  <c r="EL30" i="4"/>
  <c r="U30" i="4"/>
  <c r="R76" i="4"/>
  <c r="JC51"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<sst xmlns="http://schemas.openxmlformats.org/spreadsheetml/2006/main" count="287" uniqueCount="141">
  <si>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</si>
  <si>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</si>
  <si>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</si>
  <si>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</si>
  <si>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</si>
  <si>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</si>
  <si>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</si>
  <si>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</si>
  <si>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</si>
  <si>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</si>
  <si>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</si>
  <si>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</si>
  <si>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</si>
  <si>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</si>
  <si>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</si>
  <si>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</si>
  <si>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</si>
  <si>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</si>
  <si>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</si>
  <si>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</si>
  <si>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</si>
  <si>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</si>
  <si>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</si>
  <si>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</si>
  <si>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</si>
  <si>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</si>
  <si>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</si>
  <si>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</si>
  <si>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</si>
  <si>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</si>
  <si>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</si>
  <si>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</si>
  <si>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</si>
  <si>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</si>
  <si>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</si>
  <si>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</si>
  <si>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</si>
  <si>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</si>
  <si>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</si>
  <si>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</si>
  <si>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</si>
  <si>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</si>
  <si>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</si>
  <si>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</si>
  <si>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</si>
  <si>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</si>
  <si>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</si>
  <si>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</si>
  <si>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</si>
  <si>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</si>
  <si>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</si>
  <si>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</si>
  <si>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</si>
  <si>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</si>
  <si>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</si>
  <si>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</si>
  <si>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</si>
  <si>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</si>
  <si>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</si>
  <si>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</si>
  <si>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</si>
  <si>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</si>
  <si>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</si>
  <si>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</si>
  <si>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</si>
  <si>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</si>
  <si>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</si>
  <si>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</si>
  <si>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</si>
  <si>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</si>
  <si>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</si>
  <si>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</si>
  <si>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</si>
  <si>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</si>
  <si>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</si>
  <si>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</si>
  <si>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</si>
  <si>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</si>
  <si>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</si>
  <si>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</si>
  <si>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</si>
  <si>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</si>
  <si>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</si>
  <si>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</si>
  <si>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</si>
  <si>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</si>
  <si>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</si>
  <si>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</si>
  <si>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</si>
  <si>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</si>
  <si>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</si>
  <si>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</si>
  <si>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</si>
  <si>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</si>
  <si>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</si>
  <si>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</si>
  <si>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</si>
  <si>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</si>
  <si>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</si>
  <si>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</si>
  <si>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</si>
  <si>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</si>
  <si>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</si>
  <si>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</si>
  <si>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</si>
  <si>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</si>
  <si>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</si>
  <si>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</si>
  <si>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</si>
  <si>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</si>
  <si>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</si>
  <si>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</si>
  <si>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当該値(N-2)</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</si>
  <si>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</si>
  <si>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</si>
  <si>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</si>
  <si>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</si>
  <si>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</si>
  <si>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</si>
  <si>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長野市</t>
  </si>
  <si>
    <t>長野市長野駅前立体駐車場</t>
  </si>
  <si>
    <t>法非適用</t>
  </si>
  <si>
    <t>駐車場整備事業</t>
  </si>
  <si>
    <t>-</t>
  </si>
  <si>
    <t>Ａ１Ｂ１</t>
  </si>
  <si>
    <t>非設置</t>
  </si>
  <si>
    <t>該当数値なし</t>
  </si>
  <si>
    <t>都市計画駐車場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</si>
  <si>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</si>
  <si>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</si>
  <si>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</si>
  <si>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</si>
  <si>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</si>
  <si>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</si>
  <si>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</si>
  <si>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</si>
  <si>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</si>
  <si>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から300ｍ近く離れた場所であり、駅利用者は少なく、周辺の商業施設を利用する買い物客や企業などの固定客が多い傾向にある。起債償還が平成24年度に完了し平成25年度以降は一般会計からの繰入金がない。施設の老朽化に伴い設備等の修繕費の増加が見込まれる。現状では、安全安心な駐車場運営が困難であると判断し、平成30年度をもって廃止する予定である。①収益的収支比率は、他駐車場施設の増加、近隣駐車場の料金改定（値下げ）、機械式立体駐車場であるため、入出庫時に時間を要すること等の影響から利用者が減少している。また、施設老朽化に伴う大規模改修に着手しているため収支比率は低水準となっている。②他会計補助金比率、③駐車台数一台あたりの他会計補助金額は、起債償還済みであるため繰入金に充当していない。④売上高ＧＯＰ比率、⑤ＥＢＩＴＤＡは①の理由によりマイナスである。</t>
    <rPh sb="0" eb="1">
      <t>エキ</t>
    </rPh>
    <rPh sb="9" eb="10">
      <t>ハナ</t>
    </rPh>
    <rPh sb="12" eb="14">
      <t>バショ</t>
    </rPh>
    <rPh sb="18" eb="19">
      <t>エキ</t>
    </rPh>
    <rPh sb="19" eb="22">
      <t>リヨウシャ</t>
    </rPh>
    <rPh sb="23" eb="24">
      <t>スク</t>
    </rPh>
    <rPh sb="27" eb="29">
      <t>シュウヘン</t>
    </rPh>
    <rPh sb="30" eb="32">
      <t>ショウギョウ</t>
    </rPh>
    <rPh sb="32" eb="34">
      <t>シセツ</t>
    </rPh>
    <rPh sb="35" eb="37">
      <t>リヨウ</t>
    </rPh>
    <rPh sb="39" eb="40">
      <t>カ</t>
    </rPh>
    <rPh sb="41" eb="42">
      <t>モノ</t>
    </rPh>
    <rPh sb="42" eb="43">
      <t>キャク</t>
    </rPh>
    <rPh sb="44" eb="46">
      <t>キギョウ</t>
    </rPh>
    <rPh sb="49" eb="52">
      <t>コテイキャク</t>
    </rPh>
    <rPh sb="53" eb="54">
      <t>オオ</t>
    </rPh>
    <rPh sb="55" eb="57">
      <t>ケイコウ</t>
    </rPh>
    <rPh sb="99" eb="101">
      <t>シセツ</t>
    </rPh>
    <rPh sb="102" eb="103">
      <t>ロウ</t>
    </rPh>
    <rPh sb="103" eb="104">
      <t>ク</t>
    </rPh>
    <rPh sb="104" eb="105">
      <t>カ</t>
    </rPh>
    <rPh sb="106" eb="107">
      <t>トモナ</t>
    </rPh>
    <rPh sb="108" eb="110">
      <t>セツビ</t>
    </rPh>
    <rPh sb="110" eb="111">
      <t>トウ</t>
    </rPh>
    <rPh sb="112" eb="114">
      <t>シュウゼン</t>
    </rPh>
    <rPh sb="114" eb="115">
      <t>ヒ</t>
    </rPh>
    <rPh sb="116" eb="118">
      <t>ゾウカ</t>
    </rPh>
    <rPh sb="119" eb="121">
      <t>ミコ</t>
    </rPh>
    <rPh sb="125" eb="127">
      <t>ゲンジョウ</t>
    </rPh>
    <rPh sb="130" eb="132">
      <t>アンゼン</t>
    </rPh>
    <rPh sb="132" eb="134">
      <t>アンシン</t>
    </rPh>
    <rPh sb="135" eb="138">
      <t>チュウシャジョウ</t>
    </rPh>
    <rPh sb="138" eb="140">
      <t>ウンエイ</t>
    </rPh>
    <rPh sb="141" eb="143">
      <t>コンナン</t>
    </rPh>
    <rPh sb="147" eb="149">
      <t>ハンダン</t>
    </rPh>
    <rPh sb="151" eb="153">
      <t>ヘイセイ</t>
    </rPh>
    <rPh sb="155" eb="157">
      <t>ネンド</t>
    </rPh>
    <rPh sb="161" eb="163">
      <t>ハイシ</t>
    </rPh>
    <rPh sb="165" eb="167">
      <t>ヨテイ</t>
    </rPh>
    <rPh sb="172" eb="175">
      <t>シュウエキテキ</t>
    </rPh>
    <rPh sb="175" eb="177">
      <t>シュウシ</t>
    </rPh>
    <rPh sb="177" eb="179">
      <t>ヒリツ</t>
    </rPh>
    <rPh sb="181" eb="182">
      <t>タ</t>
    </rPh>
    <rPh sb="182" eb="185">
      <t>チュウシャジョウ</t>
    </rPh>
    <rPh sb="185" eb="187">
      <t>シセツ</t>
    </rPh>
    <rPh sb="188" eb="190">
      <t>ゾウカ</t>
    </rPh>
    <rPh sb="191" eb="193">
      <t>キンリン</t>
    </rPh>
    <rPh sb="193" eb="196">
      <t>チュウシャジョウ</t>
    </rPh>
    <rPh sb="197" eb="199">
      <t>リョウキン</t>
    </rPh>
    <rPh sb="199" eb="201">
      <t>カイテイ</t>
    </rPh>
    <rPh sb="202" eb="204">
      <t>ネサ</t>
    </rPh>
    <rPh sb="207" eb="210">
      <t>キカイシキ</t>
    </rPh>
    <rPh sb="210" eb="212">
      <t>リッタイ</t>
    </rPh>
    <rPh sb="212" eb="214">
      <t>チュウシャ</t>
    </rPh>
    <rPh sb="214" eb="215">
      <t>ジョウ</t>
    </rPh>
    <rPh sb="221" eb="222">
      <t>ニュウ</t>
    </rPh>
    <rPh sb="222" eb="224">
      <t>シュッコ</t>
    </rPh>
    <rPh sb="224" eb="225">
      <t>ジ</t>
    </rPh>
    <rPh sb="226" eb="228">
      <t>ジカン</t>
    </rPh>
    <rPh sb="229" eb="230">
      <t>ヨウ</t>
    </rPh>
    <rPh sb="234" eb="235">
      <t>トウ</t>
    </rPh>
    <rPh sb="236" eb="238">
      <t>エイキョウ</t>
    </rPh>
    <rPh sb="240" eb="243">
      <t>リヨウシャ</t>
    </rPh>
    <rPh sb="244" eb="246">
      <t>ゲンショウ</t>
    </rPh>
    <rPh sb="254" eb="256">
      <t>シセツ</t>
    </rPh>
    <rPh sb="256" eb="257">
      <t>ロウ</t>
    </rPh>
    <rPh sb="257" eb="258">
      <t>ク</t>
    </rPh>
    <rPh sb="258" eb="259">
      <t>カ</t>
    </rPh>
    <rPh sb="260" eb="261">
      <t>トモナ</t>
    </rPh>
    <rPh sb="262" eb="265">
      <t>ダイキボ</t>
    </rPh>
    <rPh sb="265" eb="267">
      <t>カイシュウ</t>
    </rPh>
    <rPh sb="268" eb="270">
      <t>チャクシュ</t>
    </rPh>
    <rPh sb="276" eb="278">
      <t>シュウシ</t>
    </rPh>
    <rPh sb="282" eb="284">
      <t>スイジュン</t>
    </rPh>
    <rPh sb="292" eb="293">
      <t>タ</t>
    </rPh>
    <rPh sb="293" eb="295">
      <t>カイケイ</t>
    </rPh>
    <rPh sb="295" eb="298">
      <t>ホジョキン</t>
    </rPh>
    <rPh sb="298" eb="300">
      <t>ヒリツ</t>
    </rPh>
    <rPh sb="302" eb="304">
      <t>チュウシャ</t>
    </rPh>
    <rPh sb="304" eb="306">
      <t>ダイスウ</t>
    </rPh>
    <rPh sb="306" eb="308">
      <t>イチダイ</t>
    </rPh>
    <rPh sb="312" eb="313">
      <t>タ</t>
    </rPh>
    <rPh sb="313" eb="315">
      <t>カイケイ</t>
    </rPh>
    <rPh sb="315" eb="317">
      <t>ホジョ</t>
    </rPh>
    <rPh sb="317" eb="319">
      <t>キンガク</t>
    </rPh>
    <rPh sb="321" eb="323">
      <t>キサイ</t>
    </rPh>
    <rPh sb="323" eb="325">
      <t>ショウカン</t>
    </rPh>
    <rPh sb="325" eb="326">
      <t>ズ</t>
    </rPh>
    <rPh sb="332" eb="334">
      <t>クリイレ</t>
    </rPh>
    <rPh sb="334" eb="335">
      <t>キン</t>
    </rPh>
    <rPh sb="345" eb="347">
      <t>ウリアゲ</t>
    </rPh>
    <rPh sb="347" eb="348">
      <t>ダカ</t>
    </rPh>
    <rPh sb="351" eb="353">
      <t>ヒリツ</t>
    </rPh>
    <rPh sb="364" eb="366">
      <t>リユウ</t>
    </rPh>
    <phoneticPr fontId="15"/>
  </si>
  <si>
    <t>⑧平成５年の竣工から四半世紀が経過し昇降機械、制御装置等の老朽化が著しいため計画を定め、平成28年度から10か年に及ぶ改修工事に取り組んでいたが、利用者の減少に加え、安心安全な駐車場の維持が困難であると判断し、平成30年度をもって廃止する。</t>
    <rPh sb="1" eb="3">
      <t>ヘイセイ</t>
    </rPh>
    <rPh sb="4" eb="5">
      <t>ネン</t>
    </rPh>
    <rPh sb="6" eb="8">
      <t>シュンコウ</t>
    </rPh>
    <rPh sb="10" eb="12">
      <t>シハン</t>
    </rPh>
    <rPh sb="12" eb="14">
      <t>セイキ</t>
    </rPh>
    <rPh sb="15" eb="17">
      <t>ケイカ</t>
    </rPh>
    <rPh sb="18" eb="20">
      <t>ショウコウ</t>
    </rPh>
    <rPh sb="20" eb="22">
      <t>キカイ</t>
    </rPh>
    <rPh sb="23" eb="25">
      <t>セイギョ</t>
    </rPh>
    <rPh sb="25" eb="27">
      <t>ソウチ</t>
    </rPh>
    <rPh sb="27" eb="28">
      <t>トウ</t>
    </rPh>
    <rPh sb="29" eb="30">
      <t>ロウ</t>
    </rPh>
    <rPh sb="31" eb="32">
      <t>カ</t>
    </rPh>
    <rPh sb="33" eb="34">
      <t>イチジル</t>
    </rPh>
    <rPh sb="38" eb="40">
      <t>ケイカク</t>
    </rPh>
    <rPh sb="41" eb="42">
      <t>サダ</t>
    </rPh>
    <rPh sb="44" eb="46">
      <t>ヘイセイ</t>
    </rPh>
    <rPh sb="48" eb="50">
      <t>ネンド</t>
    </rPh>
    <rPh sb="52" eb="56">
      <t>ジュッカネン</t>
    </rPh>
    <rPh sb="57" eb="58">
      <t>オヨ</t>
    </rPh>
    <rPh sb="59" eb="61">
      <t>カイシュウ</t>
    </rPh>
    <rPh sb="61" eb="63">
      <t>コウジ</t>
    </rPh>
    <rPh sb="64" eb="65">
      <t>ト</t>
    </rPh>
    <rPh sb="66" eb="67">
      <t>ク</t>
    </rPh>
    <rPh sb="73" eb="76">
      <t>リヨウシャ</t>
    </rPh>
    <rPh sb="77" eb="79">
      <t>ゲンショウ</t>
    </rPh>
    <rPh sb="80" eb="81">
      <t>クワ</t>
    </rPh>
    <rPh sb="83" eb="85">
      <t>アンシン</t>
    </rPh>
    <rPh sb="85" eb="87">
      <t>アンゼン</t>
    </rPh>
    <rPh sb="88" eb="91">
      <t>チュウシャジョウ</t>
    </rPh>
    <rPh sb="92" eb="94">
      <t>イジ</t>
    </rPh>
    <rPh sb="95" eb="97">
      <t>コンナン</t>
    </rPh>
    <rPh sb="101" eb="103">
      <t>ハンダン</t>
    </rPh>
    <rPh sb="105" eb="107">
      <t>ヘイセイ</t>
    </rPh>
    <rPh sb="109" eb="111">
      <t>ネンド</t>
    </rPh>
    <rPh sb="115" eb="117">
      <t>ハイシ</t>
    </rPh>
    <phoneticPr fontId="15"/>
  </si>
  <si>
    <t>周辺の商業施設を利用する買い物客や企業など固定客が多い傾向にあり、定期や周辺の共通駐車サービス券の利用者が多い。タワー式の機械式駐車場であるため、車の出し入れに時間を要すること、設置から25年が経過していることで、駐車する車両規格が駐車枠いっぱいであること等、運転初心者、高齢者などには使用を敬遠する傾向がある。また、付近に民間駐車場が増設されたこと、近隣駐車場の料金改定（値下げ）等の影響により稼働率は大きく減少傾向である。</t>
    <rPh sb="0" eb="2">
      <t>シュウヘン</t>
    </rPh>
    <rPh sb="3" eb="5">
      <t>ショウギョウ</t>
    </rPh>
    <rPh sb="5" eb="7">
      <t>シセツ</t>
    </rPh>
    <rPh sb="8" eb="10">
      <t>リヨウ</t>
    </rPh>
    <rPh sb="12" eb="13">
      <t>カ</t>
    </rPh>
    <rPh sb="14" eb="15">
      <t>モノ</t>
    </rPh>
    <rPh sb="15" eb="16">
      <t>キャク</t>
    </rPh>
    <rPh sb="17" eb="19">
      <t>キギョウ</t>
    </rPh>
    <rPh sb="21" eb="24">
      <t>コテイキャク</t>
    </rPh>
    <rPh sb="25" eb="26">
      <t>オオ</t>
    </rPh>
    <rPh sb="27" eb="29">
      <t>ケイコウ</t>
    </rPh>
    <rPh sb="33" eb="35">
      <t>テイキ</t>
    </rPh>
    <rPh sb="36" eb="38">
      <t>シュウヘン</t>
    </rPh>
    <rPh sb="39" eb="41">
      <t>キョウツウ</t>
    </rPh>
    <rPh sb="41" eb="43">
      <t>チュウシャ</t>
    </rPh>
    <rPh sb="49" eb="52">
      <t>リヨウシャ</t>
    </rPh>
    <rPh sb="53" eb="54">
      <t>オオ</t>
    </rPh>
    <rPh sb="59" eb="60">
      <t>シキ</t>
    </rPh>
    <rPh sb="61" eb="64">
      <t>キカイシキ</t>
    </rPh>
    <rPh sb="64" eb="67">
      <t>チュウシャジョウ</t>
    </rPh>
    <rPh sb="89" eb="91">
      <t>セッチ</t>
    </rPh>
    <rPh sb="95" eb="96">
      <t>ネン</t>
    </rPh>
    <rPh sb="97" eb="99">
      <t>ケイカ</t>
    </rPh>
    <rPh sb="107" eb="109">
      <t>チュウシャ</t>
    </rPh>
    <rPh sb="111" eb="113">
      <t>シャリョウ</t>
    </rPh>
    <rPh sb="113" eb="115">
      <t>キカク</t>
    </rPh>
    <rPh sb="116" eb="118">
      <t>チュウシャ</t>
    </rPh>
    <rPh sb="118" eb="119">
      <t>ワク</t>
    </rPh>
    <rPh sb="128" eb="129">
      <t>トウ</t>
    </rPh>
    <rPh sb="130" eb="132">
      <t>ウンテン</t>
    </rPh>
    <rPh sb="132" eb="135">
      <t>ショシンシャ</t>
    </rPh>
    <rPh sb="136" eb="139">
      <t>コウレイシャ</t>
    </rPh>
    <rPh sb="143" eb="145">
      <t>シヨウ</t>
    </rPh>
    <rPh sb="146" eb="148">
      <t>ケイエン</t>
    </rPh>
    <rPh sb="150" eb="152">
      <t>ケイコウ</t>
    </rPh>
    <rPh sb="159" eb="161">
      <t>フキン</t>
    </rPh>
    <rPh sb="162" eb="164">
      <t>ミンカン</t>
    </rPh>
    <rPh sb="164" eb="167">
      <t>チュウシャジョウ</t>
    </rPh>
    <rPh sb="168" eb="170">
      <t>ゾウセツ</t>
    </rPh>
    <rPh sb="176" eb="178">
      <t>キンリン</t>
    </rPh>
    <rPh sb="178" eb="181">
      <t>チュウシャジョウ</t>
    </rPh>
    <rPh sb="182" eb="184">
      <t>リョウキン</t>
    </rPh>
    <rPh sb="184" eb="186">
      <t>カイテイ</t>
    </rPh>
    <rPh sb="187" eb="189">
      <t>ネサ</t>
    </rPh>
    <rPh sb="191" eb="192">
      <t>トウ</t>
    </rPh>
    <rPh sb="193" eb="195">
      <t>エイキョウ</t>
    </rPh>
    <rPh sb="198" eb="200">
      <t>カドウ</t>
    </rPh>
    <rPh sb="200" eb="201">
      <t>リツ</t>
    </rPh>
    <rPh sb="202" eb="203">
      <t>オオ</t>
    </rPh>
    <rPh sb="205" eb="207">
      <t>ゲンショウ</t>
    </rPh>
    <rPh sb="207" eb="209">
      <t>ケイコウ</t>
    </rPh>
    <phoneticPr fontId="15"/>
  </si>
  <si>
    <t>長野駅周辺及び市街地の交通渋滞を緩和し市民の安全円滑な交通の確保を図るため設置した駐車場であり、駐車後30分間は無料としている。運営にあたっては、長野駅前及び市街地の駐車拠点として使用者が気軽に駐車できる施設となるよう留意し維持管理に努めている。また、経費の縮減と民間のノウハウを活かしたスピーディーな対応をするため指定管理制度を用いて管理運営を行っていたが、施設老朽化のため、安心安全な駐車場を維持していくことが困難と判断されたため、平成30年度をもって廃止する。</t>
    <rPh sb="0" eb="3">
      <t>ナガノエキ</t>
    </rPh>
    <rPh sb="3" eb="5">
      <t>シュウヘン</t>
    </rPh>
    <rPh sb="5" eb="6">
      <t>オヨ</t>
    </rPh>
    <rPh sb="48" eb="50">
      <t>チュウシャ</t>
    </rPh>
    <rPh sb="50" eb="51">
      <t>ゴ</t>
    </rPh>
    <rPh sb="53" eb="54">
      <t>フン</t>
    </rPh>
    <rPh sb="54" eb="55">
      <t>カン</t>
    </rPh>
    <rPh sb="56" eb="58">
      <t>ムリョウ</t>
    </rPh>
    <rPh sb="180" eb="182">
      <t>シセツ</t>
    </rPh>
    <rPh sb="182" eb="185">
      <t>ロウキュウカ</t>
    </rPh>
    <rPh sb="189" eb="191">
      <t>アンシン</t>
    </rPh>
    <rPh sb="191" eb="193">
      <t>アンゼン</t>
    </rPh>
    <rPh sb="194" eb="197">
      <t>チュウシャジョウ</t>
    </rPh>
    <rPh sb="198" eb="200">
      <t>イジ</t>
    </rPh>
    <rPh sb="207" eb="209">
      <t>コンナン</t>
    </rPh>
    <rPh sb="210" eb="212">
      <t>ハンダン</t>
    </rPh>
    <rPh sb="218" eb="220">
      <t>ヘイセイ</t>
    </rPh>
    <rPh sb="222" eb="224">
      <t>ネンド</t>
    </rPh>
    <rPh sb="228" eb="230">
      <t>ハイシ</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</si>
</sst>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86</c:v>
                </c:pt>
                <c:pt idx="1">
                  <c:v>108.3</c:v>
                </c:pt>
                <c:pt idx="2">
                  <c:v>105.6</c:v>
                </c:pt>
                <c:pt idx="3">
                  <c:v>72</c:v>
                </c:pt>
                <c:pt idx="4">
                  <c:v>74</c:v>
                </c:pt>
              </c:numCache>
            </c:numRef>
          </c:val>
          <c:extLst xmlns:c16r2="http://schemas.microsoft.com/office/drawing/2015/06/chart">
            <c:ext xmlns:c16="http://schemas.microsoft.com/office/drawing/2014/chart" uri="{C3380CC4-5D6E-409C-BE32-E72D297353CC}">
              <c16:uniqueId val="{00000000-9346-447C-8D8B-5CC8218695BA}"/>
            </c:ext>
          </c:extLst>
        </c:ser>
        <c:dLbls>
          <c:showLegendKey val="0"/>
          <c:showVal val="0"/>
          <c:showCatName val="0"/>
          <c:showSerName val="0"/>
          <c:showPercent val="0"/>
          <c:showBubbleSize val="0"/>
        </c:dLbls>
        <c:gapWidth val="150"/>
        <c:axId val="91759744"/>
        <c:axId val="917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9346-447C-8D8B-5CC8218695BA}"/>
            </c:ext>
          </c:extLst>
        </c:ser>
        <c:dLbls>
          <c:showLegendKey val="0"/>
          <c:showVal val="0"/>
          <c:showCatName val="0"/>
          <c:showSerName val="0"/>
          <c:showPercent val="0"/>
          <c:showBubbleSize val="0"/>
        </c:dLbls>
        <c:marker val="1"/>
        <c:smooth val="0"/>
        <c:axId val="91759744"/>
        <c:axId val="91761664"/>
      </c:lineChart>
      <c:dateAx>
        <c:axId val="91759744"/>
        <c:scaling>
          <c:orientation val="minMax"/>
        </c:scaling>
        <c:delete val="1"/>
        <c:axPos val="b"/>
        <c:numFmt formatCode="ge" sourceLinked="1"/>
        <c:majorTickMark val="none"/>
        <c:minorTickMark val="none"/>
        <c:tickLblPos val="none"/>
        <c:crossAx val="91761664"/>
        <c:crosses val="autoZero"/>
        <c:auto val="1"/>
        <c:lblOffset val="100"/>
        <c:baseTimeUnit val="years"/>
      </c:dateAx>
      <c:valAx>
        <c:axId val="9176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77-454D-A5F3-D8269081303C}"/>
            </c:ext>
          </c:extLst>
        </c:ser>
        <c:dLbls>
          <c:showLegendKey val="0"/>
          <c:showVal val="0"/>
          <c:showCatName val="0"/>
          <c:showSerName val="0"/>
          <c:showPercent val="0"/>
          <c:showBubbleSize val="0"/>
        </c:dLbls>
        <c:gapWidth val="150"/>
        <c:axId val="91698304"/>
        <c:axId val="917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9977-454D-A5F3-D8269081303C}"/>
            </c:ext>
          </c:extLst>
        </c:ser>
        <c:dLbls>
          <c:showLegendKey val="0"/>
          <c:showVal val="0"/>
          <c:showCatName val="0"/>
          <c:showSerName val="0"/>
          <c:showPercent val="0"/>
          <c:showBubbleSize val="0"/>
        </c:dLbls>
        <c:marker val="1"/>
        <c:smooth val="0"/>
        <c:axId val="91698304"/>
        <c:axId val="91700224"/>
      </c:lineChart>
      <c:dateAx>
        <c:axId val="91698304"/>
        <c:scaling>
          <c:orientation val="minMax"/>
        </c:scaling>
        <c:delete val="1"/>
        <c:axPos val="b"/>
        <c:numFmt formatCode="ge" sourceLinked="1"/>
        <c:majorTickMark val="none"/>
        <c:minorTickMark val="none"/>
        <c:tickLblPos val="none"/>
        <c:crossAx val="91700224"/>
        <c:crosses val="autoZero"/>
        <c:auto val="1"/>
        <c:lblOffset val="100"/>
        <c:baseTimeUnit val="years"/>
      </c:dateAx>
      <c:valAx>
        <c:axId val="9170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9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787-40C1-B9B9-7278F62B7AFA}"/>
            </c:ext>
          </c:extLst>
        </c:ser>
        <c:dLbls>
          <c:showLegendKey val="0"/>
          <c:showVal val="0"/>
          <c:showCatName val="0"/>
          <c:showSerName val="0"/>
          <c:showPercent val="0"/>
          <c:showBubbleSize val="0"/>
        </c:dLbls>
        <c:gapWidth val="150"/>
        <c:axId val="91747072"/>
        <c:axId val="91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787-40C1-B9B9-7278F62B7AFA}"/>
            </c:ext>
          </c:extLst>
        </c:ser>
        <c:dLbls>
          <c:showLegendKey val="0"/>
          <c:showVal val="0"/>
          <c:showCatName val="0"/>
          <c:showSerName val="0"/>
          <c:showPercent val="0"/>
          <c:showBubbleSize val="0"/>
        </c:dLbls>
        <c:marker val="1"/>
        <c:smooth val="0"/>
        <c:axId val="91747072"/>
        <c:axId val="91748992"/>
      </c:lineChart>
      <c:dateAx>
        <c:axId val="91747072"/>
        <c:scaling>
          <c:orientation val="minMax"/>
        </c:scaling>
        <c:delete val="1"/>
        <c:axPos val="b"/>
        <c:numFmt formatCode="ge" sourceLinked="1"/>
        <c:majorTickMark val="none"/>
        <c:minorTickMark val="none"/>
        <c:tickLblPos val="none"/>
        <c:crossAx val="91748992"/>
        <c:crosses val="autoZero"/>
        <c:auto val="1"/>
        <c:lblOffset val="100"/>
        <c:baseTimeUnit val="years"/>
      </c:dateAx>
      <c:valAx>
        <c:axId val="9174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4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149-44D5-AD44-5729B70A3EA0}"/>
            </c:ext>
          </c:extLst>
        </c:ser>
        <c:dLbls>
          <c:showLegendKey val="0"/>
          <c:showVal val="0"/>
          <c:showCatName val="0"/>
          <c:showSerName val="0"/>
          <c:showPercent val="0"/>
          <c:showBubbleSize val="0"/>
        </c:dLbls>
        <c:gapWidth val="150"/>
        <c:axId val="91992448"/>
        <c:axId val="919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149-44D5-AD44-5729B70A3EA0}"/>
            </c:ext>
          </c:extLst>
        </c:ser>
        <c:dLbls>
          <c:showLegendKey val="0"/>
          <c:showVal val="0"/>
          <c:showCatName val="0"/>
          <c:showSerName val="0"/>
          <c:showPercent val="0"/>
          <c:showBubbleSize val="0"/>
        </c:dLbls>
        <c:marker val="1"/>
        <c:smooth val="0"/>
        <c:axId val="91992448"/>
        <c:axId val="91994368"/>
      </c:lineChart>
      <c:dateAx>
        <c:axId val="91992448"/>
        <c:scaling>
          <c:orientation val="minMax"/>
        </c:scaling>
        <c:delete val="1"/>
        <c:axPos val="b"/>
        <c:numFmt formatCode="ge" sourceLinked="1"/>
        <c:majorTickMark val="none"/>
        <c:minorTickMark val="none"/>
        <c:tickLblPos val="none"/>
        <c:crossAx val="91994368"/>
        <c:crosses val="autoZero"/>
        <c:auto val="1"/>
        <c:lblOffset val="100"/>
        <c:baseTimeUnit val="years"/>
      </c:dateAx>
      <c:valAx>
        <c:axId val="9199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99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37.9</c:v>
                </c:pt>
                <c:pt idx="1">
                  <c:v>32.299999999999997</c:v>
                </c:pt>
                <c:pt idx="2">
                  <c:v>27.3</c:v>
                </c:pt>
                <c:pt idx="3">
                  <c:v>26.2</c:v>
                </c:pt>
                <c:pt idx="4">
                  <c:v>0</c:v>
                </c:pt>
              </c:numCache>
            </c:numRef>
          </c:val>
          <c:extLst xmlns:c16r2="http://schemas.microsoft.com/office/drawing/2015/06/chart">
            <c:ext xmlns:c16="http://schemas.microsoft.com/office/drawing/2014/chart" uri="{C3380CC4-5D6E-409C-BE32-E72D297353CC}">
              <c16:uniqueId val="{00000000-1079-4AFC-BC24-16A76FF193A0}"/>
            </c:ext>
          </c:extLst>
        </c:ser>
        <c:dLbls>
          <c:showLegendKey val="0"/>
          <c:showVal val="0"/>
          <c:showCatName val="0"/>
          <c:showSerName val="0"/>
          <c:showPercent val="0"/>
          <c:showBubbleSize val="0"/>
        </c:dLbls>
        <c:gapWidth val="150"/>
        <c:axId val="92616576"/>
        <c:axId val="926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1079-4AFC-BC24-16A76FF193A0}"/>
            </c:ext>
          </c:extLst>
        </c:ser>
        <c:dLbls>
          <c:showLegendKey val="0"/>
          <c:showVal val="0"/>
          <c:showCatName val="0"/>
          <c:showSerName val="0"/>
          <c:showPercent val="0"/>
          <c:showBubbleSize val="0"/>
        </c:dLbls>
        <c:marker val="1"/>
        <c:smooth val="0"/>
        <c:axId val="92616576"/>
        <c:axId val="92626944"/>
      </c:lineChart>
      <c:dateAx>
        <c:axId val="92616576"/>
        <c:scaling>
          <c:orientation val="minMax"/>
        </c:scaling>
        <c:delete val="1"/>
        <c:axPos val="b"/>
        <c:numFmt formatCode="ge" sourceLinked="1"/>
        <c:majorTickMark val="none"/>
        <c:minorTickMark val="none"/>
        <c:tickLblPos val="none"/>
        <c:crossAx val="92626944"/>
        <c:crosses val="autoZero"/>
        <c:auto val="1"/>
        <c:lblOffset val="100"/>
        <c:baseTimeUnit val="years"/>
      </c:dateAx>
      <c:valAx>
        <c:axId val="9262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1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1530</c:v>
                </c:pt>
                <c:pt idx="1">
                  <c:v>1023</c:v>
                </c:pt>
                <c:pt idx="2">
                  <c:v>914</c:v>
                </c:pt>
                <c:pt idx="3">
                  <c:v>881</c:v>
                </c:pt>
                <c:pt idx="4">
                  <c:v>0</c:v>
                </c:pt>
              </c:numCache>
            </c:numRef>
          </c:val>
          <c:extLst xmlns:c16r2="http://schemas.microsoft.com/office/drawing/2015/06/chart">
            <c:ext xmlns:c16="http://schemas.microsoft.com/office/drawing/2014/chart" uri="{C3380CC4-5D6E-409C-BE32-E72D297353CC}">
              <c16:uniqueId val="{00000000-33FB-4FAB-BB16-5FE0C035A1B9}"/>
            </c:ext>
          </c:extLst>
        </c:ser>
        <c:dLbls>
          <c:showLegendKey val="0"/>
          <c:showVal val="0"/>
          <c:showCatName val="0"/>
          <c:showSerName val="0"/>
          <c:showPercent val="0"/>
          <c:showBubbleSize val="0"/>
        </c:dLbls>
        <c:gapWidth val="150"/>
        <c:axId val="92665344"/>
        <c:axId val="926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33FB-4FAB-BB16-5FE0C035A1B9}"/>
            </c:ext>
          </c:extLst>
        </c:ser>
        <c:dLbls>
          <c:showLegendKey val="0"/>
          <c:showVal val="0"/>
          <c:showCatName val="0"/>
          <c:showSerName val="0"/>
          <c:showPercent val="0"/>
          <c:showBubbleSize val="0"/>
        </c:dLbls>
        <c:marker val="1"/>
        <c:smooth val="0"/>
        <c:axId val="92665344"/>
        <c:axId val="92667264"/>
      </c:lineChart>
      <c:dateAx>
        <c:axId val="92665344"/>
        <c:scaling>
          <c:orientation val="minMax"/>
        </c:scaling>
        <c:delete val="1"/>
        <c:axPos val="b"/>
        <c:numFmt formatCode="ge" sourceLinked="1"/>
        <c:majorTickMark val="none"/>
        <c:minorTickMark val="none"/>
        <c:tickLblPos val="none"/>
        <c:crossAx val="92667264"/>
        <c:crosses val="autoZero"/>
        <c:auto val="1"/>
        <c:lblOffset val="100"/>
        <c:baseTimeUnit val="years"/>
      </c:dateAx>
      <c:valAx>
        <c:axId val="9266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66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89.2</c:v>
                </c:pt>
                <c:pt idx="1">
                  <c:v>108.1</c:v>
                </c:pt>
                <c:pt idx="2">
                  <c:v>100.5</c:v>
                </c:pt>
                <c:pt idx="3">
                  <c:v>91.9</c:v>
                </c:pt>
                <c:pt idx="4">
                  <c:v>48.3</c:v>
                </c:pt>
              </c:numCache>
            </c:numRef>
          </c:val>
          <c:extLst xmlns:c16r2="http://schemas.microsoft.com/office/drawing/2015/06/chart">
            <c:ext xmlns:c16="http://schemas.microsoft.com/office/drawing/2014/chart" uri="{C3380CC4-5D6E-409C-BE32-E72D297353CC}">
              <c16:uniqueId val="{00000000-29B8-49A4-8646-D859F0CFDD3E}"/>
            </c:ext>
          </c:extLst>
        </c:ser>
        <c:dLbls>
          <c:showLegendKey val="0"/>
          <c:showVal val="0"/>
          <c:showCatName val="0"/>
          <c:showSerName val="0"/>
          <c:showPercent val="0"/>
          <c:showBubbleSize val="0"/>
        </c:dLbls>
        <c:gapWidth val="150"/>
        <c:axId val="93770880"/>
        <c:axId val="937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29B8-49A4-8646-D859F0CFDD3E}"/>
            </c:ext>
          </c:extLst>
        </c:ser>
        <c:dLbls>
          <c:showLegendKey val="0"/>
          <c:showVal val="0"/>
          <c:showCatName val="0"/>
          <c:showSerName val="0"/>
          <c:showPercent val="0"/>
          <c:showBubbleSize val="0"/>
        </c:dLbls>
        <c:marker val="1"/>
        <c:smooth val="0"/>
        <c:axId val="93770880"/>
        <c:axId val="93772800"/>
      </c:lineChart>
      <c:dateAx>
        <c:axId val="93770880"/>
        <c:scaling>
          <c:orientation val="minMax"/>
        </c:scaling>
        <c:delete val="1"/>
        <c:axPos val="b"/>
        <c:numFmt formatCode="ge" sourceLinked="1"/>
        <c:majorTickMark val="none"/>
        <c:minorTickMark val="none"/>
        <c:tickLblPos val="none"/>
        <c:crossAx val="93772800"/>
        <c:crosses val="autoZero"/>
        <c:auto val="1"/>
        <c:lblOffset val="100"/>
        <c:baseTimeUnit val="years"/>
      </c:dateAx>
      <c:valAx>
        <c:axId val="9377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7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82.8</c:v>
                </c:pt>
                <c:pt idx="1">
                  <c:v>94.3</c:v>
                </c:pt>
                <c:pt idx="2">
                  <c:v>95.4</c:v>
                </c:pt>
                <c:pt idx="3">
                  <c:v>92.9</c:v>
                </c:pt>
                <c:pt idx="4">
                  <c:v>-35</c:v>
                </c:pt>
              </c:numCache>
            </c:numRef>
          </c:val>
          <c:extLst xmlns:c16r2="http://schemas.microsoft.com/office/drawing/2015/06/chart">
            <c:ext xmlns:c16="http://schemas.microsoft.com/office/drawing/2014/chart" uri="{C3380CC4-5D6E-409C-BE32-E72D297353CC}">
              <c16:uniqueId val="{00000000-5006-4A6D-8344-EBE4CEE14B8A}"/>
            </c:ext>
          </c:extLst>
        </c:ser>
        <c:dLbls>
          <c:showLegendKey val="0"/>
          <c:showVal val="0"/>
          <c:showCatName val="0"/>
          <c:showSerName val="0"/>
          <c:showPercent val="0"/>
          <c:showBubbleSize val="0"/>
        </c:dLbls>
        <c:gapWidth val="150"/>
        <c:axId val="93811456"/>
        <c:axId val="938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5006-4A6D-8344-EBE4CEE14B8A}"/>
            </c:ext>
          </c:extLst>
        </c:ser>
        <c:dLbls>
          <c:showLegendKey val="0"/>
          <c:showVal val="0"/>
          <c:showCatName val="0"/>
          <c:showSerName val="0"/>
          <c:showPercent val="0"/>
          <c:showBubbleSize val="0"/>
        </c:dLbls>
        <c:marker val="1"/>
        <c:smooth val="0"/>
        <c:axId val="93811456"/>
        <c:axId val="93813376"/>
      </c:lineChart>
      <c:dateAx>
        <c:axId val="93811456"/>
        <c:scaling>
          <c:orientation val="minMax"/>
        </c:scaling>
        <c:delete val="1"/>
        <c:axPos val="b"/>
        <c:numFmt formatCode="ge" sourceLinked="1"/>
        <c:majorTickMark val="none"/>
        <c:minorTickMark val="none"/>
        <c:tickLblPos val="none"/>
        <c:crossAx val="93813376"/>
        <c:crosses val="autoZero"/>
        <c:auto val="1"/>
        <c:lblOffset val="100"/>
        <c:baseTimeUnit val="years"/>
      </c:dateAx>
      <c:valAx>
        <c:axId val="9381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1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-4303</c:v>
                </c:pt>
                <c:pt idx="1">
                  <c:v>2619</c:v>
                </c:pt>
                <c:pt idx="2">
                  <c:v>1755</c:v>
                </c:pt>
                <c:pt idx="3">
                  <c:v>-12068</c:v>
                </c:pt>
                <c:pt idx="4">
                  <c:v>-9600</c:v>
                </c:pt>
              </c:numCache>
            </c:numRef>
          </c:val>
          <c:extLst xmlns:c16r2="http://schemas.microsoft.com/office/drawing/2015/06/chart">
            <c:ext xmlns:c16="http://schemas.microsoft.com/office/drawing/2014/chart" uri="{C3380CC4-5D6E-409C-BE32-E72D297353CC}">
              <c16:uniqueId val="{00000000-47A4-47EF-A35E-F6E98EBBA10F}"/>
            </c:ext>
          </c:extLst>
        </c:ser>
        <c:dLbls>
          <c:showLegendKey val="0"/>
          <c:showVal val="0"/>
          <c:showCatName val="0"/>
          <c:showSerName val="0"/>
          <c:showPercent val="0"/>
          <c:showBubbleSize val="0"/>
        </c:dLbls>
        <c:gapWidth val="150"/>
        <c:axId val="93929472"/>
        <c:axId val="939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47A4-47EF-A35E-F6E98EBBA10F}"/>
            </c:ext>
          </c:extLst>
        </c:ser>
        <c:dLbls>
          <c:showLegendKey val="0"/>
          <c:showVal val="0"/>
          <c:showCatName val="0"/>
          <c:showSerName val="0"/>
          <c:showPercent val="0"/>
          <c:showBubbleSize val="0"/>
        </c:dLbls>
        <c:marker val="1"/>
        <c:smooth val="0"/>
        <c:axId val="93929472"/>
        <c:axId val="93931392"/>
      </c:lineChart>
      <c:dateAx>
        <c:axId val="93929472"/>
        <c:scaling>
          <c:orientation val="minMax"/>
        </c:scaling>
        <c:delete val="1"/>
        <c:axPos val="b"/>
        <c:numFmt formatCode="ge" sourceLinked="1"/>
        <c:majorTickMark val="none"/>
        <c:minorTickMark val="none"/>
        <c:tickLblPos val="none"/>
        <c:crossAx val="93931392"/>
        <c:crosses val="autoZero"/>
        <c:auto val="1"/>
        <c:lblOffset val="100"/>
        <c:baseTimeUnit val="years"/>
      </c:dateAx>
      <c:valAx>
        <c:axId val="93931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92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長野県長野市　長野市長野駅前立体駐車場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2775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86</v>
      </c>
      <c r="V31" s="118"/>
      <c r="W31" s="118"/>
      <c r="X31" s="118"/>
      <c r="Y31" s="118"/>
      <c r="Z31" s="118"/>
      <c r="AA31" s="118"/>
      <c r="AB31" s="118"/>
      <c r="AC31" s="118"/>
      <c r="AD31" s="118"/>
      <c r="AE31" s="118"/>
      <c r="AF31" s="118"/>
      <c r="AG31" s="118"/>
      <c r="AH31" s="118"/>
      <c r="AI31" s="118"/>
      <c r="AJ31" s="118"/>
      <c r="AK31" s="118"/>
      <c r="AL31" s="118"/>
      <c r="AM31" s="118"/>
      <c r="AN31" s="118">
        <f>データ!Z7</f>
        <v>108.3</v>
      </c>
      <c r="AO31" s="118"/>
      <c r="AP31" s="118"/>
      <c r="AQ31" s="118"/>
      <c r="AR31" s="118"/>
      <c r="AS31" s="118"/>
      <c r="AT31" s="118"/>
      <c r="AU31" s="118"/>
      <c r="AV31" s="118"/>
      <c r="AW31" s="118"/>
      <c r="AX31" s="118"/>
      <c r="AY31" s="118"/>
      <c r="AZ31" s="118"/>
      <c r="BA31" s="118"/>
      <c r="BB31" s="118"/>
      <c r="BC31" s="118"/>
      <c r="BD31" s="118"/>
      <c r="BE31" s="118"/>
      <c r="BF31" s="118"/>
      <c r="BG31" s="118">
        <f>データ!AA7</f>
        <v>105.6</v>
      </c>
      <c r="BH31" s="118"/>
      <c r="BI31" s="118"/>
      <c r="BJ31" s="118"/>
      <c r="BK31" s="118"/>
      <c r="BL31" s="118"/>
      <c r="BM31" s="118"/>
      <c r="BN31" s="118"/>
      <c r="BO31" s="118"/>
      <c r="BP31" s="118"/>
      <c r="BQ31" s="118"/>
      <c r="BR31" s="118"/>
      <c r="BS31" s="118"/>
      <c r="BT31" s="118"/>
      <c r="BU31" s="118"/>
      <c r="BV31" s="118"/>
      <c r="BW31" s="118"/>
      <c r="BX31" s="118"/>
      <c r="BY31" s="118"/>
      <c r="BZ31" s="118">
        <f>データ!AB7</f>
        <v>72</v>
      </c>
      <c r="CA31" s="118"/>
      <c r="CB31" s="118"/>
      <c r="CC31" s="118"/>
      <c r="CD31" s="118"/>
      <c r="CE31" s="118"/>
      <c r="CF31" s="118"/>
      <c r="CG31" s="118"/>
      <c r="CH31" s="118"/>
      <c r="CI31" s="118"/>
      <c r="CJ31" s="118"/>
      <c r="CK31" s="118"/>
      <c r="CL31" s="118"/>
      <c r="CM31" s="118"/>
      <c r="CN31" s="118"/>
      <c r="CO31" s="118"/>
      <c r="CP31" s="118"/>
      <c r="CQ31" s="118"/>
      <c r="CR31" s="118"/>
      <c r="CS31" s="118">
        <f>データ!AC7</f>
        <v>74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37.9</v>
      </c>
      <c r="EM31" s="118"/>
      <c r="EN31" s="118"/>
      <c r="EO31" s="118"/>
      <c r="EP31" s="118"/>
      <c r="EQ31" s="118"/>
      <c r="ER31" s="118"/>
      <c r="ES31" s="118"/>
      <c r="ET31" s="118"/>
      <c r="EU31" s="118"/>
      <c r="EV31" s="118"/>
      <c r="EW31" s="118"/>
      <c r="EX31" s="118"/>
      <c r="EY31" s="118"/>
      <c r="EZ31" s="118"/>
      <c r="FA31" s="118"/>
      <c r="FB31" s="118"/>
      <c r="FC31" s="118"/>
      <c r="FD31" s="118"/>
      <c r="FE31" s="118">
        <f>データ!AK7</f>
        <v>32.299999999999997</v>
      </c>
      <c r="FF31" s="118"/>
      <c r="FG31" s="118"/>
      <c r="FH31" s="118"/>
      <c r="FI31" s="118"/>
      <c r="FJ31" s="118"/>
      <c r="FK31" s="118"/>
      <c r="FL31" s="118"/>
      <c r="FM31" s="118"/>
      <c r="FN31" s="118"/>
      <c r="FO31" s="118"/>
      <c r="FP31" s="118"/>
      <c r="FQ31" s="118"/>
      <c r="FR31" s="118"/>
      <c r="FS31" s="118"/>
      <c r="FT31" s="118"/>
      <c r="FU31" s="118"/>
      <c r="FV31" s="118"/>
      <c r="FW31" s="118"/>
      <c r="FX31" s="118">
        <f>データ!AL7</f>
        <v>27.3</v>
      </c>
      <c r="FY31" s="118"/>
      <c r="FZ31" s="118"/>
      <c r="GA31" s="118"/>
      <c r="GB31" s="118"/>
      <c r="GC31" s="118"/>
      <c r="GD31" s="118"/>
      <c r="GE31" s="118"/>
      <c r="GF31" s="118"/>
      <c r="GG31" s="118"/>
      <c r="GH31" s="118"/>
      <c r="GI31" s="118"/>
      <c r="GJ31" s="118"/>
      <c r="GK31" s="118"/>
      <c r="GL31" s="118"/>
      <c r="GM31" s="118"/>
      <c r="GN31" s="118"/>
      <c r="GO31" s="118"/>
      <c r="GP31" s="118"/>
      <c r="GQ31" s="118">
        <f>データ!AM7</f>
        <v>26.2</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89.2</v>
      </c>
      <c r="JD31" s="120"/>
      <c r="JE31" s="120"/>
      <c r="JF31" s="120"/>
      <c r="JG31" s="120"/>
      <c r="JH31" s="120"/>
      <c r="JI31" s="120"/>
      <c r="JJ31" s="120"/>
      <c r="JK31" s="120"/>
      <c r="JL31" s="120"/>
      <c r="JM31" s="120"/>
      <c r="JN31" s="120"/>
      <c r="JO31" s="120"/>
      <c r="JP31" s="120"/>
      <c r="JQ31" s="120"/>
      <c r="JR31" s="120"/>
      <c r="JS31" s="120"/>
      <c r="JT31" s="120"/>
      <c r="JU31" s="121"/>
      <c r="JV31" s="119">
        <f>データ!DL7</f>
        <v>108.1</v>
      </c>
      <c r="JW31" s="120"/>
      <c r="JX31" s="120"/>
      <c r="JY31" s="120"/>
      <c r="JZ31" s="120"/>
      <c r="KA31" s="120"/>
      <c r="KB31" s="120"/>
      <c r="KC31" s="120"/>
      <c r="KD31" s="120"/>
      <c r="KE31" s="120"/>
      <c r="KF31" s="120"/>
      <c r="KG31" s="120"/>
      <c r="KH31" s="120"/>
      <c r="KI31" s="120"/>
      <c r="KJ31" s="120"/>
      <c r="KK31" s="120"/>
      <c r="KL31" s="120"/>
      <c r="KM31" s="120"/>
      <c r="KN31" s="121"/>
      <c r="KO31" s="119">
        <f>データ!DM7</f>
        <v>100.5</v>
      </c>
      <c r="KP31" s="120"/>
      <c r="KQ31" s="120"/>
      <c r="KR31" s="120"/>
      <c r="KS31" s="120"/>
      <c r="KT31" s="120"/>
      <c r="KU31" s="120"/>
      <c r="KV31" s="120"/>
      <c r="KW31" s="120"/>
      <c r="KX31" s="120"/>
      <c r="KY31" s="120"/>
      <c r="KZ31" s="120"/>
      <c r="LA31" s="120"/>
      <c r="LB31" s="120"/>
      <c r="LC31" s="120"/>
      <c r="LD31" s="120"/>
      <c r="LE31" s="120"/>
      <c r="LF31" s="120"/>
      <c r="LG31" s="121"/>
      <c r="LH31" s="119">
        <f>データ!DN7</f>
        <v>91.9</v>
      </c>
      <c r="LI31" s="120"/>
      <c r="LJ31" s="120"/>
      <c r="LK31" s="120"/>
      <c r="LL31" s="120"/>
      <c r="LM31" s="120"/>
      <c r="LN31" s="120"/>
      <c r="LO31" s="120"/>
      <c r="LP31" s="120"/>
      <c r="LQ31" s="120"/>
      <c r="LR31" s="120"/>
      <c r="LS31" s="120"/>
      <c r="LT31" s="120"/>
      <c r="LU31" s="120"/>
      <c r="LV31" s="120"/>
      <c r="LW31" s="120"/>
      <c r="LX31" s="120"/>
      <c r="LY31" s="120"/>
      <c r="LZ31" s="121"/>
      <c r="MA31" s="119">
        <f>データ!DO7</f>
        <v>48.3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138</v>
      </c>
      <c r="NE32" s="123"/>
      <c r="NF32" s="123"/>
      <c r="NG32" s="123"/>
      <c r="NH32" s="123"/>
      <c r="NI32" s="123"/>
      <c r="NJ32" s="123"/>
      <c r="NK32" s="123"/>
      <c r="NL32" s="123"/>
      <c r="NM32" s="123"/>
      <c r="NN32" s="123"/>
      <c r="NO32" s="123"/>
      <c r="NP32" s="123"/>
      <c r="NQ32" s="123"/>
      <c r="NR32" s="12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139</v>
      </c>
      <c r="NE49" s="123"/>
      <c r="NF49" s="123"/>
      <c r="NG49" s="123"/>
      <c r="NH49" s="123"/>
      <c r="NI49" s="123"/>
      <c r="NJ49" s="123"/>
      <c r="NK49" s="123"/>
      <c r="NL49" s="123"/>
      <c r="NM49" s="123"/>
      <c r="NN49" s="123"/>
      <c r="NO49" s="123"/>
      <c r="NP49" s="123"/>
      <c r="NQ49" s="123"/>
      <c r="NR49" s="12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9">
        <f>データ!AU7</f>
        <v>1530</v>
      </c>
      <c r="V52" s="129"/>
      <c r="W52" s="129"/>
      <c r="X52" s="129"/>
      <c r="Y52" s="129"/>
      <c r="Z52" s="129"/>
      <c r="AA52" s="129"/>
      <c r="AB52" s="129"/>
      <c r="AC52" s="129"/>
      <c r="AD52" s="129"/>
      <c r="AE52" s="129"/>
      <c r="AF52" s="129"/>
      <c r="AG52" s="129"/>
      <c r="AH52" s="129"/>
      <c r="AI52" s="129"/>
      <c r="AJ52" s="129"/>
      <c r="AK52" s="129"/>
      <c r="AL52" s="129"/>
      <c r="AM52" s="129"/>
      <c r="AN52" s="129">
        <f>データ!AV7</f>
        <v>1023</v>
      </c>
      <c r="AO52" s="129"/>
      <c r="AP52" s="129"/>
      <c r="AQ52" s="129"/>
      <c r="AR52" s="129"/>
      <c r="AS52" s="129"/>
      <c r="AT52" s="129"/>
      <c r="AU52" s="129"/>
      <c r="AV52" s="129"/>
      <c r="AW52" s="129"/>
      <c r="AX52" s="129"/>
      <c r="AY52" s="129"/>
      <c r="AZ52" s="129"/>
      <c r="BA52" s="129"/>
      <c r="BB52" s="129"/>
      <c r="BC52" s="129"/>
      <c r="BD52" s="129"/>
      <c r="BE52" s="129"/>
      <c r="BF52" s="129"/>
      <c r="BG52" s="129">
        <f>データ!AW7</f>
        <v>914</v>
      </c>
      <c r="BH52" s="129"/>
      <c r="BI52" s="129"/>
      <c r="BJ52" s="129"/>
      <c r="BK52" s="129"/>
      <c r="BL52" s="129"/>
      <c r="BM52" s="129"/>
      <c r="BN52" s="129"/>
      <c r="BO52" s="129"/>
      <c r="BP52" s="129"/>
      <c r="BQ52" s="129"/>
      <c r="BR52" s="129"/>
      <c r="BS52" s="129"/>
      <c r="BT52" s="129"/>
      <c r="BU52" s="129"/>
      <c r="BV52" s="129"/>
      <c r="BW52" s="129"/>
      <c r="BX52" s="129"/>
      <c r="BY52" s="129"/>
      <c r="BZ52" s="129">
        <f>データ!AX7</f>
        <v>881</v>
      </c>
      <c r="CA52" s="129"/>
      <c r="CB52" s="129"/>
      <c r="CC52" s="129"/>
      <c r="CD52" s="129"/>
      <c r="CE52" s="129"/>
      <c r="CF52" s="129"/>
      <c r="CG52" s="129"/>
      <c r="CH52" s="129"/>
      <c r="CI52" s="129"/>
      <c r="CJ52" s="129"/>
      <c r="CK52" s="129"/>
      <c r="CL52" s="129"/>
      <c r="CM52" s="129"/>
      <c r="CN52" s="129"/>
      <c r="CO52" s="129"/>
      <c r="CP52" s="129"/>
      <c r="CQ52" s="129"/>
      <c r="CR52" s="129"/>
      <c r="CS52" s="129">
        <f>データ!AY7</f>
        <v>0</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82.8</v>
      </c>
      <c r="EM52" s="118"/>
      <c r="EN52" s="118"/>
      <c r="EO52" s="118"/>
      <c r="EP52" s="118"/>
      <c r="EQ52" s="118"/>
      <c r="ER52" s="118"/>
      <c r="ES52" s="118"/>
      <c r="ET52" s="118"/>
      <c r="EU52" s="118"/>
      <c r="EV52" s="118"/>
      <c r="EW52" s="118"/>
      <c r="EX52" s="118"/>
      <c r="EY52" s="118"/>
      <c r="EZ52" s="118"/>
      <c r="FA52" s="118"/>
      <c r="FB52" s="118"/>
      <c r="FC52" s="118"/>
      <c r="FD52" s="118"/>
      <c r="FE52" s="118">
        <f>データ!BG7</f>
        <v>94.3</v>
      </c>
      <c r="FF52" s="118"/>
      <c r="FG52" s="118"/>
      <c r="FH52" s="118"/>
      <c r="FI52" s="118"/>
      <c r="FJ52" s="118"/>
      <c r="FK52" s="118"/>
      <c r="FL52" s="118"/>
      <c r="FM52" s="118"/>
      <c r="FN52" s="118"/>
      <c r="FO52" s="118"/>
      <c r="FP52" s="118"/>
      <c r="FQ52" s="118"/>
      <c r="FR52" s="118"/>
      <c r="FS52" s="118"/>
      <c r="FT52" s="118"/>
      <c r="FU52" s="118"/>
      <c r="FV52" s="118"/>
      <c r="FW52" s="118"/>
      <c r="FX52" s="118">
        <f>データ!BH7</f>
        <v>95.4</v>
      </c>
      <c r="FY52" s="118"/>
      <c r="FZ52" s="118"/>
      <c r="GA52" s="118"/>
      <c r="GB52" s="118"/>
      <c r="GC52" s="118"/>
      <c r="GD52" s="118"/>
      <c r="GE52" s="118"/>
      <c r="GF52" s="118"/>
      <c r="GG52" s="118"/>
      <c r="GH52" s="118"/>
      <c r="GI52" s="118"/>
      <c r="GJ52" s="118"/>
      <c r="GK52" s="118"/>
      <c r="GL52" s="118"/>
      <c r="GM52" s="118"/>
      <c r="GN52" s="118"/>
      <c r="GO52" s="118"/>
      <c r="GP52" s="118"/>
      <c r="GQ52" s="118">
        <f>データ!BI7</f>
        <v>92.9</v>
      </c>
      <c r="GR52" s="118"/>
      <c r="GS52" s="118"/>
      <c r="GT52" s="118"/>
      <c r="GU52" s="118"/>
      <c r="GV52" s="118"/>
      <c r="GW52" s="118"/>
      <c r="GX52" s="118"/>
      <c r="GY52" s="118"/>
      <c r="GZ52" s="118"/>
      <c r="HA52" s="118"/>
      <c r="HB52" s="118"/>
      <c r="HC52" s="118"/>
      <c r="HD52" s="118"/>
      <c r="HE52" s="118"/>
      <c r="HF52" s="118"/>
      <c r="HG52" s="118"/>
      <c r="HH52" s="118"/>
      <c r="HI52" s="118"/>
      <c r="HJ52" s="118">
        <f>データ!BJ7</f>
        <v>-35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-4303</v>
      </c>
      <c r="JD52" s="129"/>
      <c r="JE52" s="129"/>
      <c r="JF52" s="129"/>
      <c r="JG52" s="129"/>
      <c r="JH52" s="129"/>
      <c r="JI52" s="129"/>
      <c r="JJ52" s="129"/>
      <c r="JK52" s="129"/>
      <c r="JL52" s="129"/>
      <c r="JM52" s="129"/>
      <c r="JN52" s="129"/>
      <c r="JO52" s="129"/>
      <c r="JP52" s="129"/>
      <c r="JQ52" s="129"/>
      <c r="JR52" s="129"/>
      <c r="JS52" s="129"/>
      <c r="JT52" s="129"/>
      <c r="JU52" s="129"/>
      <c r="JV52" s="129">
        <f>データ!BR7</f>
        <v>2619</v>
      </c>
      <c r="JW52" s="129"/>
      <c r="JX52" s="129"/>
      <c r="JY52" s="129"/>
      <c r="JZ52" s="129"/>
      <c r="KA52" s="129"/>
      <c r="KB52" s="129"/>
      <c r="KC52" s="129"/>
      <c r="KD52" s="129"/>
      <c r="KE52" s="129"/>
      <c r="KF52" s="129"/>
      <c r="KG52" s="129"/>
      <c r="KH52" s="129"/>
      <c r="KI52" s="129"/>
      <c r="KJ52" s="129"/>
      <c r="KK52" s="129"/>
      <c r="KL52" s="129"/>
      <c r="KM52" s="129"/>
      <c r="KN52" s="129"/>
      <c r="KO52" s="129">
        <f>データ!BS7</f>
        <v>1755</v>
      </c>
      <c r="KP52" s="129"/>
      <c r="KQ52" s="129"/>
      <c r="KR52" s="129"/>
      <c r="KS52" s="129"/>
      <c r="KT52" s="129"/>
      <c r="KU52" s="129"/>
      <c r="KV52" s="129"/>
      <c r="KW52" s="129"/>
      <c r="KX52" s="129"/>
      <c r="KY52" s="129"/>
      <c r="KZ52" s="129"/>
      <c r="LA52" s="129"/>
      <c r="LB52" s="129"/>
      <c r="LC52" s="129"/>
      <c r="LD52" s="129"/>
      <c r="LE52" s="129"/>
      <c r="LF52" s="129"/>
      <c r="LG52" s="129"/>
      <c r="LH52" s="129">
        <f>データ!BT7</f>
        <v>-12068</v>
      </c>
      <c r="LI52" s="129"/>
      <c r="LJ52" s="129"/>
      <c r="LK52" s="129"/>
      <c r="LL52" s="129"/>
      <c r="LM52" s="129"/>
      <c r="LN52" s="129"/>
      <c r="LO52" s="129"/>
      <c r="LP52" s="129"/>
      <c r="LQ52" s="129"/>
      <c r="LR52" s="129"/>
      <c r="LS52" s="129"/>
      <c r="LT52" s="129"/>
      <c r="LU52" s="129"/>
      <c r="LV52" s="129"/>
      <c r="LW52" s="129"/>
      <c r="LX52" s="129"/>
      <c r="LY52" s="129"/>
      <c r="LZ52" s="129"/>
      <c r="MA52" s="129">
        <f>データ!BU7</f>
        <v>-9600</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9">
        <f>データ!AZ7</f>
        <v>91</v>
      </c>
      <c r="V53" s="129"/>
      <c r="W53" s="129"/>
      <c r="X53" s="129"/>
      <c r="Y53" s="129"/>
      <c r="Z53" s="129"/>
      <c r="AA53" s="129"/>
      <c r="AB53" s="129"/>
      <c r="AC53" s="129"/>
      <c r="AD53" s="129"/>
      <c r="AE53" s="129"/>
      <c r="AF53" s="129"/>
      <c r="AG53" s="129"/>
      <c r="AH53" s="129"/>
      <c r="AI53" s="129"/>
      <c r="AJ53" s="129"/>
      <c r="AK53" s="129"/>
      <c r="AL53" s="129"/>
      <c r="AM53" s="129"/>
      <c r="AN53" s="129">
        <f>データ!BA7</f>
        <v>48</v>
      </c>
      <c r="AO53" s="129"/>
      <c r="AP53" s="129"/>
      <c r="AQ53" s="129"/>
      <c r="AR53" s="129"/>
      <c r="AS53" s="129"/>
      <c r="AT53" s="129"/>
      <c r="AU53" s="129"/>
      <c r="AV53" s="129"/>
      <c r="AW53" s="129"/>
      <c r="AX53" s="129"/>
      <c r="AY53" s="129"/>
      <c r="AZ53" s="129"/>
      <c r="BA53" s="129"/>
      <c r="BB53" s="129"/>
      <c r="BC53" s="129"/>
      <c r="BD53" s="129"/>
      <c r="BE53" s="129"/>
      <c r="BF53" s="129"/>
      <c r="BG53" s="129">
        <f>データ!BB7</f>
        <v>46</v>
      </c>
      <c r="BH53" s="129"/>
      <c r="BI53" s="129"/>
      <c r="BJ53" s="129"/>
      <c r="BK53" s="129"/>
      <c r="BL53" s="129"/>
      <c r="BM53" s="129"/>
      <c r="BN53" s="129"/>
      <c r="BO53" s="129"/>
      <c r="BP53" s="129"/>
      <c r="BQ53" s="129"/>
      <c r="BR53" s="129"/>
      <c r="BS53" s="129"/>
      <c r="BT53" s="129"/>
      <c r="BU53" s="129"/>
      <c r="BV53" s="129"/>
      <c r="BW53" s="129"/>
      <c r="BX53" s="129"/>
      <c r="BY53" s="129"/>
      <c r="BZ53" s="129">
        <f>データ!BC7</f>
        <v>39</v>
      </c>
      <c r="CA53" s="129"/>
      <c r="CB53" s="129"/>
      <c r="CC53" s="129"/>
      <c r="CD53" s="129"/>
      <c r="CE53" s="129"/>
      <c r="CF53" s="129"/>
      <c r="CG53" s="129"/>
      <c r="CH53" s="129"/>
      <c r="CI53" s="129"/>
      <c r="CJ53" s="129"/>
      <c r="CK53" s="129"/>
      <c r="CL53" s="129"/>
      <c r="CM53" s="129"/>
      <c r="CN53" s="129"/>
      <c r="CO53" s="129"/>
      <c r="CP53" s="129"/>
      <c r="CQ53" s="129"/>
      <c r="CR53" s="129"/>
      <c r="CS53" s="129">
        <f>データ!BD7</f>
        <v>25</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39173</v>
      </c>
      <c r="JD53" s="129"/>
      <c r="JE53" s="129"/>
      <c r="JF53" s="129"/>
      <c r="JG53" s="129"/>
      <c r="JH53" s="129"/>
      <c r="JI53" s="129"/>
      <c r="JJ53" s="129"/>
      <c r="JK53" s="129"/>
      <c r="JL53" s="129"/>
      <c r="JM53" s="129"/>
      <c r="JN53" s="129"/>
      <c r="JO53" s="129"/>
      <c r="JP53" s="129"/>
      <c r="JQ53" s="129"/>
      <c r="JR53" s="129"/>
      <c r="JS53" s="129"/>
      <c r="JT53" s="129"/>
      <c r="JU53" s="129"/>
      <c r="JV53" s="129">
        <f>データ!BW7</f>
        <v>44860</v>
      </c>
      <c r="JW53" s="129"/>
      <c r="JX53" s="129"/>
      <c r="JY53" s="129"/>
      <c r="JZ53" s="129"/>
      <c r="KA53" s="129"/>
      <c r="KB53" s="129"/>
      <c r="KC53" s="129"/>
      <c r="KD53" s="129"/>
      <c r="KE53" s="129"/>
      <c r="KF53" s="129"/>
      <c r="KG53" s="129"/>
      <c r="KH53" s="129"/>
      <c r="KI53" s="129"/>
      <c r="KJ53" s="129"/>
      <c r="KK53" s="129"/>
      <c r="KL53" s="129"/>
      <c r="KM53" s="129"/>
      <c r="KN53" s="129"/>
      <c r="KO53" s="129">
        <f>データ!BX7</f>
        <v>37496</v>
      </c>
      <c r="KP53" s="129"/>
      <c r="KQ53" s="129"/>
      <c r="KR53" s="129"/>
      <c r="KS53" s="129"/>
      <c r="KT53" s="129"/>
      <c r="KU53" s="129"/>
      <c r="KV53" s="129"/>
      <c r="KW53" s="129"/>
      <c r="KX53" s="129"/>
      <c r="KY53" s="129"/>
      <c r="KZ53" s="129"/>
      <c r="LA53" s="129"/>
      <c r="LB53" s="129"/>
      <c r="LC53" s="129"/>
      <c r="LD53" s="129"/>
      <c r="LE53" s="129"/>
      <c r="LF53" s="129"/>
      <c r="LG53" s="129"/>
      <c r="LH53" s="129">
        <f>データ!BY7</f>
        <v>31888</v>
      </c>
      <c r="LI53" s="129"/>
      <c r="LJ53" s="129"/>
      <c r="LK53" s="129"/>
      <c r="LL53" s="129"/>
      <c r="LM53" s="129"/>
      <c r="LN53" s="129"/>
      <c r="LO53" s="129"/>
      <c r="LP53" s="129"/>
      <c r="LQ53" s="129"/>
      <c r="LR53" s="129"/>
      <c r="LS53" s="129"/>
      <c r="LT53" s="129"/>
      <c r="LU53" s="129"/>
      <c r="LV53" s="129"/>
      <c r="LW53" s="129"/>
      <c r="LX53" s="129"/>
      <c r="LY53" s="129"/>
      <c r="LZ53" s="129"/>
      <c r="MA53" s="129">
        <f>データ!BZ7</f>
        <v>13314</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140</v>
      </c>
      <c r="NE66" s="123"/>
      <c r="NF66" s="123"/>
      <c r="NG66" s="123"/>
      <c r="NH66" s="123"/>
      <c r="NI66" s="123"/>
      <c r="NJ66" s="123"/>
      <c r="NK66" s="123"/>
      <c r="NL66" s="123"/>
      <c r="NM66" s="123"/>
      <c r="NN66" s="123"/>
      <c r="NO66" s="123"/>
      <c r="NP66" s="123"/>
      <c r="NQ66" s="123"/>
      <c r="NR66" s="12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f>データ!CM7</f>
        <v>102</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86081</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c r="A77" s="2"/>
      <c r="B77" s="22"/>
      <c r="C77" s="4"/>
      <c r="D77" s="4"/>
      <c r="E77" s="4"/>
      <c r="F77" s="4"/>
      <c r="I77" s="143" t="s">
        <v>27</v>
      </c>
      <c r="J77" s="143"/>
      <c r="K77" s="143"/>
      <c r="L77" s="143"/>
      <c r="M77" s="143"/>
      <c r="N77" s="143"/>
      <c r="O77" s="143"/>
      <c r="P77" s="143"/>
      <c r="Q77" s="143"/>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3" t="s">
        <v>27</v>
      </c>
      <c r="GD77" s="143"/>
      <c r="GE77" s="143"/>
      <c r="GF77" s="143"/>
      <c r="GG77" s="143"/>
      <c r="GH77" s="143"/>
      <c r="GI77" s="143"/>
      <c r="GJ77" s="143"/>
      <c r="GK77" s="143"/>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3" t="s">
        <v>27</v>
      </c>
      <c r="JS77" s="143"/>
      <c r="JT77" s="143"/>
      <c r="JU77" s="143"/>
      <c r="JV77" s="143"/>
      <c r="JW77" s="143"/>
      <c r="JX77" s="143"/>
      <c r="JY77" s="143"/>
      <c r="JZ77" s="143"/>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c r="A78" s="2"/>
      <c r="B78" s="22"/>
      <c r="C78" s="4"/>
      <c r="D78" s="4"/>
      <c r="E78" s="4"/>
      <c r="F78" s="4"/>
      <c r="I78" s="143" t="s">
        <v>29</v>
      </c>
      <c r="J78" s="143"/>
      <c r="K78" s="143"/>
      <c r="L78" s="143"/>
      <c r="M78" s="143"/>
      <c r="N78" s="143"/>
      <c r="O78" s="143"/>
      <c r="P78" s="143"/>
      <c r="Q78" s="143"/>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3" t="s">
        <v>29</v>
      </c>
      <c r="GD78" s="143"/>
      <c r="GE78" s="143"/>
      <c r="GF78" s="143"/>
      <c r="GG78" s="143"/>
      <c r="GH78" s="143"/>
      <c r="GI78" s="143"/>
      <c r="GJ78" s="143"/>
      <c r="GK78" s="143"/>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3" t="s">
        <v>29</v>
      </c>
      <c r="JS78" s="143"/>
      <c r="JT78" s="143"/>
      <c r="JU78" s="143"/>
      <c r="JV78" s="143"/>
      <c r="JW78" s="143"/>
      <c r="JX78" s="143"/>
      <c r="JY78" s="143"/>
      <c r="JZ78" s="143"/>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6"/>
      <c r="NE82" s="127"/>
      <c r="NF82" s="127"/>
      <c r="NG82" s="127"/>
      <c r="NH82" s="127"/>
      <c r="NI82" s="127"/>
      <c r="NJ82" s="127"/>
      <c r="NK82" s="127"/>
      <c r="NL82" s="127"/>
      <c r="NM82" s="127"/>
      <c r="NN82" s="127"/>
      <c r="NO82" s="127"/>
      <c r="NP82" s="127"/>
      <c r="NQ82" s="127"/>
      <c r="NR82" s="128"/>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5EYIwuOWfhlj5Sxz1shJG3I0ttfUw5rvaz7BBSvp3rlHIISyu7XoqmY51GeuI1oDCJ16ax5ZV9IewtcScW23A==" saltValue="s3jGr/zPlJCWHQ172Coi1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51" t="s">
        <v>73</v>
      </c>
      <c r="AK4" s="151"/>
      <c r="AL4" s="151"/>
      <c r="AM4" s="151"/>
      <c r="AN4" s="151"/>
      <c r="AO4" s="151"/>
      <c r="AP4" s="151"/>
      <c r="AQ4" s="151"/>
      <c r="AR4" s="151"/>
      <c r="AS4" s="151"/>
      <c r="AT4" s="151"/>
      <c r="AU4" s="152" t="s">
        <v>74</v>
      </c>
      <c r="AV4" s="151"/>
      <c r="AW4" s="151"/>
      <c r="AX4" s="151"/>
      <c r="AY4" s="151"/>
      <c r="AZ4" s="151"/>
      <c r="BA4" s="151"/>
      <c r="BB4" s="151"/>
      <c r="BC4" s="151"/>
      <c r="BD4" s="151"/>
      <c r="BE4" s="151"/>
      <c r="BF4" s="151" t="s">
        <v>75</v>
      </c>
      <c r="BG4" s="151"/>
      <c r="BH4" s="151"/>
      <c r="BI4" s="151"/>
      <c r="BJ4" s="151"/>
      <c r="BK4" s="151"/>
      <c r="BL4" s="151"/>
      <c r="BM4" s="151"/>
      <c r="BN4" s="151"/>
      <c r="BO4" s="151"/>
      <c r="BP4" s="151"/>
      <c r="BQ4" s="152" t="s">
        <v>76</v>
      </c>
      <c r="BR4" s="151"/>
      <c r="BS4" s="151"/>
      <c r="BT4" s="151"/>
      <c r="BU4" s="151"/>
      <c r="BV4" s="151"/>
      <c r="BW4" s="151"/>
      <c r="BX4" s="151"/>
      <c r="BY4" s="151"/>
      <c r="BZ4" s="151"/>
      <c r="CA4" s="151"/>
      <c r="CB4" s="151" t="s">
        <v>77</v>
      </c>
      <c r="CC4" s="151"/>
      <c r="CD4" s="151"/>
      <c r="CE4" s="151"/>
      <c r="CF4" s="151"/>
      <c r="CG4" s="151"/>
      <c r="CH4" s="151"/>
      <c r="CI4" s="151"/>
      <c r="CJ4" s="151"/>
      <c r="CK4" s="151"/>
      <c r="CL4" s="151"/>
      <c r="CM4" s="153" t="s">
        <v>78</v>
      </c>
      <c r="CN4" s="153" t="s">
        <v>79</v>
      </c>
      <c r="CO4" s="144" t="s">
        <v>80</v>
      </c>
      <c r="CP4" s="145"/>
      <c r="CQ4" s="145"/>
      <c r="CR4" s="145"/>
      <c r="CS4" s="145"/>
      <c r="CT4" s="145"/>
      <c r="CU4" s="145"/>
      <c r="CV4" s="145"/>
      <c r="CW4" s="145"/>
      <c r="CX4" s="145"/>
      <c r="CY4" s="146"/>
      <c r="CZ4" s="151" t="s">
        <v>81</v>
      </c>
      <c r="DA4" s="151"/>
      <c r="DB4" s="151"/>
      <c r="DC4" s="151"/>
      <c r="DD4" s="151"/>
      <c r="DE4" s="151"/>
      <c r="DF4" s="151"/>
      <c r="DG4" s="151"/>
      <c r="DH4" s="151"/>
      <c r="DI4" s="151"/>
      <c r="DJ4" s="151"/>
      <c r="DK4" s="144" t="s">
        <v>82</v>
      </c>
      <c r="DL4" s="145"/>
      <c r="DM4" s="145"/>
      <c r="DN4" s="145"/>
      <c r="DO4" s="145"/>
      <c r="DP4" s="145"/>
      <c r="DQ4" s="145"/>
      <c r="DR4" s="145"/>
      <c r="DS4" s="145"/>
      <c r="DT4" s="145"/>
      <c r="DU4" s="146"/>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110</v>
      </c>
      <c r="AN5" s="59" t="s">
        <v>111</v>
      </c>
      <c r="AO5" s="59" t="s">
        <v>103</v>
      </c>
      <c r="AP5" s="59" t="s">
        <v>104</v>
      </c>
      <c r="AQ5" s="59" t="s">
        <v>105</v>
      </c>
      <c r="AR5" s="59" t="s">
        <v>106</v>
      </c>
      <c r="AS5" s="59" t="s">
        <v>107</v>
      </c>
      <c r="AT5" s="59" t="s">
        <v>108</v>
      </c>
      <c r="AU5" s="59" t="s">
        <v>109</v>
      </c>
      <c r="AV5" s="59" t="s">
        <v>99</v>
      </c>
      <c r="AW5" s="59" t="s">
        <v>112</v>
      </c>
      <c r="AX5" s="59" t="s">
        <v>101</v>
      </c>
      <c r="AY5" s="59" t="s">
        <v>113</v>
      </c>
      <c r="AZ5" s="59" t="s">
        <v>103</v>
      </c>
      <c r="BA5" s="59" t="s">
        <v>104</v>
      </c>
      <c r="BB5" s="59" t="s">
        <v>105</v>
      </c>
      <c r="BC5" s="59" t="s">
        <v>106</v>
      </c>
      <c r="BD5" s="59" t="s">
        <v>107</v>
      </c>
      <c r="BE5" s="59" t="s">
        <v>108</v>
      </c>
      <c r="BF5" s="59" t="s">
        <v>109</v>
      </c>
      <c r="BG5" s="59" t="s">
        <v>99</v>
      </c>
      <c r="BH5" s="59" t="s">
        <v>100</v>
      </c>
      <c r="BI5" s="59" t="s">
        <v>101</v>
      </c>
      <c r="BJ5" s="59" t="s">
        <v>113</v>
      </c>
      <c r="BK5" s="59" t="s">
        <v>103</v>
      </c>
      <c r="BL5" s="59" t="s">
        <v>104</v>
      </c>
      <c r="BM5" s="59" t="s">
        <v>105</v>
      </c>
      <c r="BN5" s="59" t="s">
        <v>106</v>
      </c>
      <c r="BO5" s="59" t="s">
        <v>107</v>
      </c>
      <c r="BP5" s="59" t="s">
        <v>108</v>
      </c>
      <c r="BQ5" s="59" t="s">
        <v>109</v>
      </c>
      <c r="BR5" s="59" t="s">
        <v>99</v>
      </c>
      <c r="BS5" s="59" t="s">
        <v>100</v>
      </c>
      <c r="BT5" s="59" t="s">
        <v>101</v>
      </c>
      <c r="BU5" s="59" t="s">
        <v>113</v>
      </c>
      <c r="BV5" s="59" t="s">
        <v>103</v>
      </c>
      <c r="BW5" s="59" t="s">
        <v>104</v>
      </c>
      <c r="BX5" s="59" t="s">
        <v>105</v>
      </c>
      <c r="BY5" s="59" t="s">
        <v>106</v>
      </c>
      <c r="BZ5" s="59" t="s">
        <v>107</v>
      </c>
      <c r="CA5" s="59" t="s">
        <v>108</v>
      </c>
      <c r="CB5" s="59" t="s">
        <v>109</v>
      </c>
      <c r="CC5" s="59" t="s">
        <v>99</v>
      </c>
      <c r="CD5" s="59" t="s">
        <v>114</v>
      </c>
      <c r="CE5" s="59" t="s">
        <v>101</v>
      </c>
      <c r="CF5" s="59" t="s">
        <v>102</v>
      </c>
      <c r="CG5" s="59" t="s">
        <v>103</v>
      </c>
      <c r="CH5" s="59" t="s">
        <v>104</v>
      </c>
      <c r="CI5" s="59" t="s">
        <v>105</v>
      </c>
      <c r="CJ5" s="59" t="s">
        <v>106</v>
      </c>
      <c r="CK5" s="59" t="s">
        <v>107</v>
      </c>
      <c r="CL5" s="59" t="s">
        <v>108</v>
      </c>
      <c r="CM5" s="154"/>
      <c r="CN5" s="154"/>
      <c r="CO5" s="59" t="s">
        <v>109</v>
      </c>
      <c r="CP5" s="59" t="s">
        <v>99</v>
      </c>
      <c r="CQ5" s="59" t="s">
        <v>100</v>
      </c>
      <c r="CR5" s="59" t="s">
        <v>101</v>
      </c>
      <c r="CS5" s="59" t="s">
        <v>113</v>
      </c>
      <c r="CT5" s="59" t="s">
        <v>103</v>
      </c>
      <c r="CU5" s="59" t="s">
        <v>104</v>
      </c>
      <c r="CV5" s="59" t="s">
        <v>105</v>
      </c>
      <c r="CW5" s="59" t="s">
        <v>106</v>
      </c>
      <c r="CX5" s="59" t="s">
        <v>107</v>
      </c>
      <c r="CY5" s="59" t="s">
        <v>108</v>
      </c>
      <c r="CZ5" s="59" t="s">
        <v>109</v>
      </c>
      <c r="DA5" s="59" t="s">
        <v>99</v>
      </c>
      <c r="DB5" s="59" t="s">
        <v>100</v>
      </c>
      <c r="DC5" s="59" t="s">
        <v>101</v>
      </c>
      <c r="DD5" s="59" t="s">
        <v>113</v>
      </c>
      <c r="DE5" s="59" t="s">
        <v>103</v>
      </c>
      <c r="DF5" s="59" t="s">
        <v>104</v>
      </c>
      <c r="DG5" s="59" t="s">
        <v>105</v>
      </c>
      <c r="DH5" s="59" t="s">
        <v>106</v>
      </c>
      <c r="DI5" s="59" t="s">
        <v>107</v>
      </c>
      <c r="DJ5" s="59" t="s">
        <v>44</v>
      </c>
      <c r="DK5" s="59" t="s">
        <v>109</v>
      </c>
      <c r="DL5" s="59" t="s">
        <v>99</v>
      </c>
      <c r="DM5" s="59" t="s">
        <v>100</v>
      </c>
      <c r="DN5" s="59" t="s">
        <v>101</v>
      </c>
      <c r="DO5" s="59" t="s">
        <v>113</v>
      </c>
      <c r="DP5" s="59" t="s">
        <v>103</v>
      </c>
      <c r="DQ5" s="59" t="s">
        <v>104</v>
      </c>
      <c r="DR5" s="59" t="s">
        <v>105</v>
      </c>
      <c r="DS5" s="59" t="s">
        <v>106</v>
      </c>
      <c r="DT5" s="59" t="s">
        <v>107</v>
      </c>
      <c r="DU5" s="59" t="s">
        <v>108</v>
      </c>
    </row>
    <row r="6" spans="1:125" s="66" customFormat="1">
      <c r="A6" s="49" t="s">
        <v>115</v>
      </c>
      <c r="B6" s="60">
        <f>B8</f>
        <v>2017</v>
      </c>
      <c r="C6" s="60">
        <f t="shared" ref="C6:X6" si="1">C8</f>
        <v>202011</v>
      </c>
      <c r="D6" s="60">
        <f t="shared" si="1"/>
        <v>47</v>
      </c>
      <c r="E6" s="60">
        <f t="shared" si="1"/>
        <v>14</v>
      </c>
      <c r="F6" s="60">
        <f t="shared" si="1"/>
        <v>0</v>
      </c>
      <c r="G6" s="60">
        <f t="shared" si="1"/>
        <v>2</v>
      </c>
      <c r="H6" s="60" t="str">
        <f>SUBSTITUTE(H8,"　","")</f>
        <v>長野県長野市</v>
      </c>
      <c r="I6" s="60" t="str">
        <f t="shared" si="1"/>
        <v>長野市長野駅前立体駐車場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25</v>
      </c>
      <c r="S6" s="62" t="str">
        <f t="shared" si="1"/>
        <v>駅</v>
      </c>
      <c r="T6" s="62" t="str">
        <f t="shared" si="1"/>
        <v>有</v>
      </c>
      <c r="U6" s="63">
        <f t="shared" si="1"/>
        <v>2775</v>
      </c>
      <c r="V6" s="63">
        <f t="shared" si="1"/>
        <v>185</v>
      </c>
      <c r="W6" s="63">
        <f t="shared" si="1"/>
        <v>300</v>
      </c>
      <c r="X6" s="62" t="str">
        <f t="shared" si="1"/>
        <v>代行制</v>
      </c>
      <c r="Y6" s="64">
        <f>IF(Y8="-",NA(),Y8)</f>
        <v>86</v>
      </c>
      <c r="Z6" s="64">
        <f t="shared" ref="Z6:AH6" si="2">IF(Z8="-",NA(),Z8)</f>
        <v>108.3</v>
      </c>
      <c r="AA6" s="64">
        <f t="shared" si="2"/>
        <v>105.6</v>
      </c>
      <c r="AB6" s="64">
        <f t="shared" si="2"/>
        <v>72</v>
      </c>
      <c r="AC6" s="64">
        <f t="shared" si="2"/>
        <v>74</v>
      </c>
      <c r="AD6" s="64">
        <f t="shared" si="2"/>
        <v>135.1</v>
      </c>
      <c r="AE6" s="64">
        <f t="shared" si="2"/>
        <v>172.3</v>
      </c>
      <c r="AF6" s="64">
        <f t="shared" si="2"/>
        <v>218.5</v>
      </c>
      <c r="AG6" s="64">
        <f t="shared" si="2"/>
        <v>151.19999999999999</v>
      </c>
      <c r="AH6" s="64">
        <f t="shared" si="2"/>
        <v>212.4</v>
      </c>
      <c r="AI6" s="61" t="str">
        <f>IF(AI8="-","",IF(AI8="-","【-】","【"&amp;SUBSTITUTE(TEXT(AI8,"#,##0.0"),"-","△")&amp;"】"))</f>
        <v>【319.1】</v>
      </c>
      <c r="AJ6" s="64">
        <f>IF(AJ8="-",NA(),AJ8)</f>
        <v>37.9</v>
      </c>
      <c r="AK6" s="64">
        <f t="shared" ref="AK6:AS6" si="3">IF(AK8="-",NA(),AK8)</f>
        <v>32.299999999999997</v>
      </c>
      <c r="AL6" s="64">
        <f t="shared" si="3"/>
        <v>27.3</v>
      </c>
      <c r="AM6" s="64">
        <f t="shared" si="3"/>
        <v>26.2</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1530</v>
      </c>
      <c r="AV6" s="65">
        <f t="shared" ref="AV6:BD6" si="4">IF(AV8="-",NA(),AV8)</f>
        <v>1023</v>
      </c>
      <c r="AW6" s="65">
        <f t="shared" si="4"/>
        <v>914</v>
      </c>
      <c r="AX6" s="65">
        <f t="shared" si="4"/>
        <v>881</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82.8</v>
      </c>
      <c r="BG6" s="64">
        <f t="shared" ref="BG6:BO6" si="5">IF(BG8="-",NA(),BG8)</f>
        <v>94.3</v>
      </c>
      <c r="BH6" s="64">
        <f t="shared" si="5"/>
        <v>95.4</v>
      </c>
      <c r="BI6" s="64">
        <f t="shared" si="5"/>
        <v>92.9</v>
      </c>
      <c r="BJ6" s="64">
        <f t="shared" si="5"/>
        <v>-35</v>
      </c>
      <c r="BK6" s="64">
        <f t="shared" si="5"/>
        <v>28.1</v>
      </c>
      <c r="BL6" s="64">
        <f t="shared" si="5"/>
        <v>33.6</v>
      </c>
      <c r="BM6" s="64">
        <f t="shared" si="5"/>
        <v>33.200000000000003</v>
      </c>
      <c r="BN6" s="64">
        <f t="shared" si="5"/>
        <v>29.6</v>
      </c>
      <c r="BO6" s="64">
        <f t="shared" si="5"/>
        <v>29.2</v>
      </c>
      <c r="BP6" s="61" t="str">
        <f>IF(BP8="-","",IF(BP8="-","【-】","【"&amp;SUBSTITUTE(TEXT(BP8,"#,##0.0"),"-","△")&amp;"】"))</f>
        <v>【26.4】</v>
      </c>
      <c r="BQ6" s="65">
        <f>IF(BQ8="-",NA(),BQ8)</f>
        <v>-4303</v>
      </c>
      <c r="BR6" s="65">
        <f t="shared" ref="BR6:BZ6" si="6">IF(BR8="-",NA(),BR8)</f>
        <v>2619</v>
      </c>
      <c r="BS6" s="65">
        <f t="shared" si="6"/>
        <v>1755</v>
      </c>
      <c r="BT6" s="65">
        <f t="shared" si="6"/>
        <v>-12068</v>
      </c>
      <c r="BU6" s="65">
        <f t="shared" si="6"/>
        <v>-9600</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116</v>
      </c>
      <c r="CM6" s="63">
        <f t="shared" ref="CM6:CN6" si="7">CM8</f>
        <v>102</v>
      </c>
      <c r="CN6" s="63">
        <f t="shared" si="7"/>
        <v>86081</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89.2</v>
      </c>
      <c r="DL6" s="64">
        <f t="shared" ref="DL6:DT6" si="9">IF(DL8="-",NA(),DL8)</f>
        <v>108.1</v>
      </c>
      <c r="DM6" s="64">
        <f t="shared" si="9"/>
        <v>100.5</v>
      </c>
      <c r="DN6" s="64">
        <f t="shared" si="9"/>
        <v>91.9</v>
      </c>
      <c r="DO6" s="64">
        <f t="shared" si="9"/>
        <v>48.3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c r="A7" s="49" t="s">
        <v>117</v>
      </c>
      <c r="B7" s="60">
        <f t="shared" ref="B7:X7" si="10">B8</f>
        <v>2017</v>
      </c>
      <c r="C7" s="60">
        <f t="shared" si="10"/>
        <v>202011</v>
      </c>
      <c r="D7" s="60">
        <f t="shared" si="10"/>
        <v>47</v>
      </c>
      <c r="E7" s="60">
        <f t="shared" si="10"/>
        <v>14</v>
      </c>
      <c r="F7" s="60">
        <f t="shared" si="10"/>
        <v>0</v>
      </c>
      <c r="G7" s="60">
        <f t="shared" si="10"/>
        <v>2</v>
      </c>
      <c r="H7" s="60" t="str">
        <f t="shared" si="10"/>
        <v>長野県　長野市</v>
      </c>
      <c r="I7" s="60" t="str">
        <f t="shared" si="10"/>
        <v>長野市長野駅前立体駐車場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25</v>
      </c>
      <c r="S7" s="62" t="str">
        <f t="shared" si="10"/>
        <v>駅</v>
      </c>
      <c r="T7" s="62" t="str">
        <f t="shared" si="10"/>
        <v>有</v>
      </c>
      <c r="U7" s="63">
        <f t="shared" si="10"/>
        <v>2775</v>
      </c>
      <c r="V7" s="63">
        <f t="shared" si="10"/>
        <v>185</v>
      </c>
      <c r="W7" s="63">
        <f t="shared" si="10"/>
        <v>300</v>
      </c>
      <c r="X7" s="62" t="str">
        <f t="shared" si="10"/>
        <v>代行制</v>
      </c>
      <c r="Y7" s="64">
        <f>Y8</f>
        <v>86</v>
      </c>
      <c r="Z7" s="64">
        <f t="shared" ref="Z7:AH7" si="11">Z8</f>
        <v>108.3</v>
      </c>
      <c r="AA7" s="64">
        <f t="shared" si="11"/>
        <v>105.6</v>
      </c>
      <c r="AB7" s="64">
        <f t="shared" si="11"/>
        <v>72</v>
      </c>
      <c r="AC7" s="64">
        <f t="shared" si="11"/>
        <v>74</v>
      </c>
      <c r="AD7" s="64">
        <f t="shared" si="11"/>
        <v>135.1</v>
      </c>
      <c r="AE7" s="64">
        <f t="shared" si="11"/>
        <v>172.3</v>
      </c>
      <c r="AF7" s="64">
        <f t="shared" si="11"/>
        <v>218.5</v>
      </c>
      <c r="AG7" s="64">
        <f t="shared" si="11"/>
        <v>151.19999999999999</v>
      </c>
      <c r="AH7" s="64">
        <f t="shared" si="11"/>
        <v>212.4</v>
      </c>
      <c r="AI7" s="61"/>
      <c r="AJ7" s="64">
        <f>AJ8</f>
        <v>37.9</v>
      </c>
      <c r="AK7" s="64">
        <f t="shared" ref="AK7:AS7" si="12">AK8</f>
        <v>32.299999999999997</v>
      </c>
      <c r="AL7" s="64">
        <f t="shared" si="12"/>
        <v>27.3</v>
      </c>
      <c r="AM7" s="64">
        <f t="shared" si="12"/>
        <v>26.2</v>
      </c>
      <c r="AN7" s="64">
        <f t="shared" si="12"/>
        <v>0</v>
      </c>
      <c r="AO7" s="64">
        <f t="shared" si="12"/>
        <v>7.3</v>
      </c>
      <c r="AP7" s="64">
        <f t="shared" si="12"/>
        <v>5.7</v>
      </c>
      <c r="AQ7" s="64">
        <f t="shared" si="12"/>
        <v>4.7</v>
      </c>
      <c r="AR7" s="64">
        <f t="shared" si="12"/>
        <v>4</v>
      </c>
      <c r="AS7" s="64">
        <f t="shared" si="12"/>
        <v>2.4</v>
      </c>
      <c r="AT7" s="61"/>
      <c r="AU7" s="65">
        <f>AU8</f>
        <v>1530</v>
      </c>
      <c r="AV7" s="65">
        <f t="shared" ref="AV7:BD7" si="13">AV8</f>
        <v>1023</v>
      </c>
      <c r="AW7" s="65">
        <f t="shared" si="13"/>
        <v>914</v>
      </c>
      <c r="AX7" s="65">
        <f t="shared" si="13"/>
        <v>881</v>
      </c>
      <c r="AY7" s="65">
        <f t="shared" si="13"/>
        <v>0</v>
      </c>
      <c r="AZ7" s="65">
        <f t="shared" si="13"/>
        <v>91</v>
      </c>
      <c r="BA7" s="65">
        <f t="shared" si="13"/>
        <v>48</v>
      </c>
      <c r="BB7" s="65">
        <f t="shared" si="13"/>
        <v>46</v>
      </c>
      <c r="BC7" s="65">
        <f t="shared" si="13"/>
        <v>39</v>
      </c>
      <c r="BD7" s="65">
        <f t="shared" si="13"/>
        <v>25</v>
      </c>
      <c r="BE7" s="63"/>
      <c r="BF7" s="64">
        <f>BF8</f>
        <v>82.8</v>
      </c>
      <c r="BG7" s="64">
        <f t="shared" ref="BG7:BO7" si="14">BG8</f>
        <v>94.3</v>
      </c>
      <c r="BH7" s="64">
        <f t="shared" si="14"/>
        <v>95.4</v>
      </c>
      <c r="BI7" s="64">
        <f t="shared" si="14"/>
        <v>92.9</v>
      </c>
      <c r="BJ7" s="64">
        <f t="shared" si="14"/>
        <v>-35</v>
      </c>
      <c r="BK7" s="64">
        <f t="shared" si="14"/>
        <v>28.1</v>
      </c>
      <c r="BL7" s="64">
        <f t="shared" si="14"/>
        <v>33.6</v>
      </c>
      <c r="BM7" s="64">
        <f t="shared" si="14"/>
        <v>33.200000000000003</v>
      </c>
      <c r="BN7" s="64">
        <f t="shared" si="14"/>
        <v>29.6</v>
      </c>
      <c r="BO7" s="64">
        <f t="shared" si="14"/>
        <v>29.2</v>
      </c>
      <c r="BP7" s="61"/>
      <c r="BQ7" s="65">
        <f>BQ8</f>
        <v>-4303</v>
      </c>
      <c r="BR7" s="65">
        <f t="shared" ref="BR7:BZ7" si="15">BR8</f>
        <v>2619</v>
      </c>
      <c r="BS7" s="65">
        <f t="shared" si="15"/>
        <v>1755</v>
      </c>
      <c r="BT7" s="65">
        <f t="shared" si="15"/>
        <v>-12068</v>
      </c>
      <c r="BU7" s="65">
        <f t="shared" si="15"/>
        <v>-9600</v>
      </c>
      <c r="BV7" s="65">
        <f t="shared" si="15"/>
        <v>39173</v>
      </c>
      <c r="BW7" s="65">
        <f t="shared" si="15"/>
        <v>44860</v>
      </c>
      <c r="BX7" s="65">
        <f t="shared" si="15"/>
        <v>37496</v>
      </c>
      <c r="BY7" s="65">
        <f t="shared" si="15"/>
        <v>31888</v>
      </c>
      <c r="BZ7" s="65">
        <f t="shared" si="15"/>
        <v>13314</v>
      </c>
      <c r="CA7" s="63"/>
      <c r="CB7" s="64" t="s">
        <v>118</v>
      </c>
      <c r="CC7" s="64" t="s">
        <v>118</v>
      </c>
      <c r="CD7" s="64" t="s">
        <v>118</v>
      </c>
      <c r="CE7" s="64" t="s">
        <v>118</v>
      </c>
      <c r="CF7" s="64" t="s">
        <v>118</v>
      </c>
      <c r="CG7" s="64" t="s">
        <v>118</v>
      </c>
      <c r="CH7" s="64" t="s">
        <v>118</v>
      </c>
      <c r="CI7" s="64" t="s">
        <v>118</v>
      </c>
      <c r="CJ7" s="64" t="s">
        <v>118</v>
      </c>
      <c r="CK7" s="64" t="s">
        <v>116</v>
      </c>
      <c r="CL7" s="61"/>
      <c r="CM7" s="63">
        <f>CM8</f>
        <v>102</v>
      </c>
      <c r="CN7" s="63">
        <f>CN8</f>
        <v>86081</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89.2</v>
      </c>
      <c r="DL7" s="64">
        <f t="shared" ref="DL7:DT7" si="17">DL8</f>
        <v>108.1</v>
      </c>
      <c r="DM7" s="64">
        <f t="shared" si="17"/>
        <v>100.5</v>
      </c>
      <c r="DN7" s="64">
        <f t="shared" si="17"/>
        <v>91.9</v>
      </c>
      <c r="DO7" s="64">
        <f t="shared" si="17"/>
        <v>48.3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c r="A8" s="49"/>
      <c r="B8" s="67">
        <v>2017</v>
      </c>
      <c r="C8" s="67">
        <v>202011</v>
      </c>
      <c r="D8" s="67">
        <v>47</v>
      </c>
      <c r="E8" s="67">
        <v>14</v>
      </c>
      <c r="F8" s="67">
        <v>0</v>
      </c>
      <c r="G8" s="67">
        <v>2</v>
      </c>
      <c r="H8" s="67" t="s">
        <v>119</v>
      </c>
      <c r="I8" s="67" t="s">
        <v>120</v>
      </c>
      <c r="J8" s="67" t="s">
        <v>121</v>
      </c>
      <c r="K8" s="67" t="s">
        <v>122</v>
      </c>
      <c r="L8" s="67" t="s">
        <v>123</v>
      </c>
      <c r="M8" s="67" t="s">
        <v>124</v>
      </c>
      <c r="N8" s="67" t="s">
        <v>125</v>
      </c>
      <c r="O8" s="68" t="s">
        <v>126</v>
      </c>
      <c r="P8" s="69" t="s">
        <v>127</v>
      </c>
      <c r="Q8" s="69" t="s">
        <v>128</v>
      </c>
      <c r="R8" s="70">
        <v>25</v>
      </c>
      <c r="S8" s="69" t="s">
        <v>129</v>
      </c>
      <c r="T8" s="69" t="s">
        <v>130</v>
      </c>
      <c r="U8" s="70">
        <v>2775</v>
      </c>
      <c r="V8" s="70">
        <v>185</v>
      </c>
      <c r="W8" s="70">
        <v>300</v>
      </c>
      <c r="X8" s="69" t="s">
        <v>131</v>
      </c>
      <c r="Y8" s="71">
        <v>86</v>
      </c>
      <c r="Z8" s="71">
        <v>108.3</v>
      </c>
      <c r="AA8" s="71">
        <v>105.6</v>
      </c>
      <c r="AB8" s="71">
        <v>72</v>
      </c>
      <c r="AC8" s="71">
        <v>74</v>
      </c>
      <c r="AD8" s="71">
        <v>135.1</v>
      </c>
      <c r="AE8" s="71">
        <v>172.3</v>
      </c>
      <c r="AF8" s="71">
        <v>218.5</v>
      </c>
      <c r="AG8" s="71">
        <v>151.19999999999999</v>
      </c>
      <c r="AH8" s="71">
        <v>212.4</v>
      </c>
      <c r="AI8" s="68">
        <v>319.10000000000002</v>
      </c>
      <c r="AJ8" s="71">
        <v>37.9</v>
      </c>
      <c r="AK8" s="71">
        <v>32.299999999999997</v>
      </c>
      <c r="AL8" s="71">
        <v>27.3</v>
      </c>
      <c r="AM8" s="71">
        <v>26.2</v>
      </c>
      <c r="AN8" s="71">
        <v>0</v>
      </c>
      <c r="AO8" s="71">
        <v>7.3</v>
      </c>
      <c r="AP8" s="71">
        <v>5.7</v>
      </c>
      <c r="AQ8" s="71">
        <v>4.7</v>
      </c>
      <c r="AR8" s="71">
        <v>4</v>
      </c>
      <c r="AS8" s="71">
        <v>2.4</v>
      </c>
      <c r="AT8" s="68">
        <v>5.6</v>
      </c>
      <c r="AU8" s="72">
        <v>1530</v>
      </c>
      <c r="AV8" s="72">
        <v>1023</v>
      </c>
      <c r="AW8" s="72">
        <v>914</v>
      </c>
      <c r="AX8" s="72">
        <v>881</v>
      </c>
      <c r="AY8" s="72">
        <v>0</v>
      </c>
      <c r="AZ8" s="72">
        <v>91</v>
      </c>
      <c r="BA8" s="72">
        <v>48</v>
      </c>
      <c r="BB8" s="72">
        <v>46</v>
      </c>
      <c r="BC8" s="72">
        <v>39</v>
      </c>
      <c r="BD8" s="72">
        <v>25</v>
      </c>
      <c r="BE8" s="72">
        <v>37</v>
      </c>
      <c r="BF8" s="71">
        <v>82.8</v>
      </c>
      <c r="BG8" s="71">
        <v>94.3</v>
      </c>
      <c r="BH8" s="71">
        <v>95.4</v>
      </c>
      <c r="BI8" s="71">
        <v>92.9</v>
      </c>
      <c r="BJ8" s="71">
        <v>-35</v>
      </c>
      <c r="BK8" s="71">
        <v>28.1</v>
      </c>
      <c r="BL8" s="71">
        <v>33.6</v>
      </c>
      <c r="BM8" s="71">
        <v>33.200000000000003</v>
      </c>
      <c r="BN8" s="71">
        <v>29.6</v>
      </c>
      <c r="BO8" s="71">
        <v>29.2</v>
      </c>
      <c r="BP8" s="68">
        <v>26.4</v>
      </c>
      <c r="BQ8" s="72">
        <v>-4303</v>
      </c>
      <c r="BR8" s="72">
        <v>2619</v>
      </c>
      <c r="BS8" s="72">
        <v>1755</v>
      </c>
      <c r="BT8" s="73">
        <v>-12068</v>
      </c>
      <c r="BU8" s="73">
        <v>-9600</v>
      </c>
      <c r="BV8" s="72">
        <v>39173</v>
      </c>
      <c r="BW8" s="72">
        <v>44860</v>
      </c>
      <c r="BX8" s="72">
        <v>37496</v>
      </c>
      <c r="BY8" s="72">
        <v>31888</v>
      </c>
      <c r="BZ8" s="72">
        <v>13314</v>
      </c>
      <c r="CA8" s="70">
        <v>15069</v>
      </c>
      <c r="CB8" s="71" t="s">
        <v>123</v>
      </c>
      <c r="CC8" s="71" t="s">
        <v>123</v>
      </c>
      <c r="CD8" s="71" t="s">
        <v>123</v>
      </c>
      <c r="CE8" s="71" t="s">
        <v>123</v>
      </c>
      <c r="CF8" s="71" t="s">
        <v>123</v>
      </c>
      <c r="CG8" s="71" t="s">
        <v>123</v>
      </c>
      <c r="CH8" s="71" t="s">
        <v>123</v>
      </c>
      <c r="CI8" s="71" t="s">
        <v>123</v>
      </c>
      <c r="CJ8" s="71" t="s">
        <v>123</v>
      </c>
      <c r="CK8" s="71" t="s">
        <v>123</v>
      </c>
      <c r="CL8" s="68" t="s">
        <v>123</v>
      </c>
      <c r="CM8" s="70">
        <v>102</v>
      </c>
      <c r="CN8" s="70">
        <v>86081</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328.3</v>
      </c>
      <c r="DF8" s="71">
        <v>254</v>
      </c>
      <c r="DG8" s="71">
        <v>280</v>
      </c>
      <c r="DH8" s="71">
        <v>239.6</v>
      </c>
      <c r="DI8" s="71">
        <v>224.1</v>
      </c>
      <c r="DJ8" s="68">
        <v>120.3</v>
      </c>
      <c r="DK8" s="71">
        <v>89.2</v>
      </c>
      <c r="DL8" s="71">
        <v>108.1</v>
      </c>
      <c r="DM8" s="71">
        <v>100.5</v>
      </c>
      <c r="DN8" s="71">
        <v>91.9</v>
      </c>
      <c r="DO8" s="71">
        <v>48.3</v>
      </c>
      <c r="DP8" s="71">
        <v>134.19999999999999</v>
      </c>
      <c r="DQ8" s="71">
        <v>136.69999999999999</v>
      </c>
      <c r="DR8" s="71">
        <v>138.9</v>
      </c>
      <c r="DS8" s="71">
        <v>139.69999999999999</v>
      </c>
      <c r="DT8" s="71">
        <v>139.30000000000001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2018-12-07T10:29:44Z</dcterms:created>
  <dcterms:modified xsi:type="dcterms:W3CDTF">2019-02-20T13:40:43Z</dcterms:modified>
  <cp:category/>
</cp:coreProperties>
</file>