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経営比較分析表の分析等について（H30.1）\市町村回答\飯綱町\【飯綱町】経営比較分析表\"/>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<sst xmlns="http://schemas.openxmlformats.org/spreadsheetml/2006/main" count="240" uniqueCount="126">
  <si>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</si>
  <si>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</si>
  <si>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</si>
  <si>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</si>
  <si>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</si>
  <si>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</si>
  <si>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</si>
  <si>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</si>
  <si>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</si>
  <si>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</si>
  <si>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</si>
  <si>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</si>
  <si>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</si>
  <si>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</si>
  <si>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</si>
  <si>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</si>
  <si>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</si>
  <si>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</si>
  <si>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</si>
  <si>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</si>
  <si>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</si>
  <si>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</si>
  <si>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</si>
  <si>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</si>
  <si>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</si>
  <si>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</si>
  <si>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</si>
  <si>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</si>
  <si>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</si>
  <si>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</si>
  <si>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</si>
  <si>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</si>
  <si>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</si>
  <si>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</si>
  <si>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</si>
  <si>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</si>
  <si>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</si>
  <si>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</si>
  <si>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</si>
  <si>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</si>
  <si>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</si>
  <si>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</si>
  <si>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</si>
  <si>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</si>
  <si>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</si>
  <si>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</si>
  <si>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</si>
  <si>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</si>
  <si>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</si>
  <si>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</si>
  <si>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</si>
  <si>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</si>
  <si>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</si>
  <si>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</si>
  <si>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</si>
  <si>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</si>
  <si>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</si>
  <si>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</si>
  <si>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</si>
  <si>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</si>
  <si>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</si>
  <si>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</si>
  <si>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</si>
  <si>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</si>
  <si>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</si>
  <si>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</si>
  <si>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</si>
  <si>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</si>
  <si>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</si>
  <si>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</si>
  <si>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</si>
  <si>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</si>
  <si>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</si>
  <si>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</si>
  <si>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</si>
  <si>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</si>
  <si>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</si>
  <si>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</si>
  <si>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</si>
  <si>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</si>
  <si>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</si>
  <si>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</si>
  <si>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</si>
  <si>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</si>
  <si>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</si>
  <si>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</si>
  <si>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</si>
  <si>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</si>
  <si>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</si>
  <si>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</si>
  <si>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</si>
  <si>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</si>
  <si>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</si>
  <si>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</si>
  <si>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</si>
  <si>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</si>
  <si>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</si>
  <si>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</si>
  <si>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</si>
  <si>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</si>
  <si>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</si>
  <si>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</si>
  <si>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</si>
  <si>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</si>
  <si>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</si>
  <si>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</si>
  <si>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</si>
  <si>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</si>
  <si>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</si>
  <si>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</si>
  <si>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飯綱町</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</si>
  <si>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</si>
  <si>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</si>
  <si>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</si>
  <si>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</si>
  <si>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</si>
  <si>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</si>
  <si>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</si>
  <si>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</si>
  <si>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</si>
  <si>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</si>
  <si>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</si>
  <si>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小規模集落排水事業は、平成8年度に供用開始し、20年を経過している。
　処理水量は少ないが、施設内の機械類は時間と共に経年劣化するものであり、今後修繕費がかかると思われる。
　農集排事業同様に平成27年度に最適整備構想を策定したので、機械類の更新・修繕等の平等化により事業を展開していく。</t>
    <rPh sb="3" eb="4">
      <t>コ</t>
    </rPh>
    <rPh sb="4" eb="6">
      <t>キボ</t>
    </rPh>
    <rPh sb="6" eb="12">
      <t>シュウラクハイスイジギョウ</t>
    </rPh>
    <rPh sb="14" eb="16">
      <t>ヘイセイ</t>
    </rPh>
    <rPh sb="17" eb="19">
      <t>ネンド</t>
    </rPh>
    <rPh sb="20" eb="24">
      <t>キョウヨウカイシ</t>
    </rPh>
    <rPh sb="28" eb="29">
      <t>ネン</t>
    </rPh>
    <rPh sb="30" eb="32">
      <t>ケイカ</t>
    </rPh>
    <rPh sb="39" eb="41">
      <t>ショリ</t>
    </rPh>
    <rPh sb="41" eb="43">
      <t>スイリョウ</t>
    </rPh>
    <rPh sb="44" eb="45">
      <t>スク</t>
    </rPh>
    <rPh sb="49" eb="51">
      <t>シセツ</t>
    </rPh>
    <rPh sb="51" eb="52">
      <t>ナイ</t>
    </rPh>
    <rPh sb="53" eb="56">
      <t>キカイルイ</t>
    </rPh>
    <rPh sb="57" eb="59">
      <t>ジカン</t>
    </rPh>
    <rPh sb="60" eb="61">
      <t>トモ</t>
    </rPh>
    <rPh sb="62" eb="64">
      <t>ケイネン</t>
    </rPh>
    <rPh sb="64" eb="66">
      <t>レッカ</t>
    </rPh>
    <rPh sb="74" eb="76">
      <t>コンゴ</t>
    </rPh>
    <rPh sb="76" eb="79">
      <t>シュウゼンヒ</t>
    </rPh>
    <rPh sb="84" eb="85">
      <t>オモ</t>
    </rPh>
    <rPh sb="91" eb="93">
      <t>ノウシュウ</t>
    </rPh>
    <rPh sb="93" eb="94">
      <t>ハイ</t>
    </rPh>
    <rPh sb="94" eb="96">
      <t>ジギョウ</t>
    </rPh>
    <rPh sb="96" eb="98">
      <t>ドウヨウ</t>
    </rPh>
    <rPh sb="99" eb="101">
      <t>ヘイセイ</t>
    </rPh>
    <rPh sb="103" eb="105">
      <t>ネンド</t>
    </rPh>
    <rPh sb="106" eb="108">
      <t>サイテキ</t>
    </rPh>
    <rPh sb="108" eb="110">
      <t>セイビ</t>
    </rPh>
    <rPh sb="110" eb="112">
      <t>コウソウ</t>
    </rPh>
    <rPh sb="113" eb="115">
      <t>サクテイ</t>
    </rPh>
    <rPh sb="120" eb="123">
      <t>キカイルイ</t>
    </rPh>
    <rPh sb="124" eb="126">
      <t>コウシン</t>
    </rPh>
    <rPh sb="127" eb="129">
      <t>シュウゼン</t>
    </rPh>
    <rPh sb="129" eb="130">
      <t>トウ</t>
    </rPh>
    <rPh sb="131" eb="134">
      <t>ビョウドウカ</t>
    </rPh>
    <rPh sb="137" eb="139">
      <t>ジギョウ</t>
    </rPh>
    <rPh sb="140" eb="142">
      <t>テンカイ</t>
    </rPh>
    <phoneticPr fontId="4"/>
  </si>
  <si>
    <t xml:space="preserve">
　小集落（15戸、３６人）を処理する施設のため、地区内における大幅な人口の流入（転入）がない限り、料金収入の増額は見込めない状況である。
　このため、高資本費対策などを実施しているが、今後施設の大規模改修等が出来るかが課題である。</t>
    <rPh sb="2" eb="3">
      <t>ショウ</t>
    </rPh>
    <rPh sb="3" eb="5">
      <t>シュウラク</t>
    </rPh>
    <rPh sb="8" eb="9">
      <t>コ</t>
    </rPh>
    <rPh sb="12" eb="13">
      <t>ヒト</t>
    </rPh>
    <rPh sb="15" eb="17">
      <t>ショリ</t>
    </rPh>
    <rPh sb="19" eb="21">
      <t>シセツ</t>
    </rPh>
    <rPh sb="25" eb="27">
      <t>チク</t>
    </rPh>
    <rPh sb="27" eb="28">
      <t>ナイ</t>
    </rPh>
    <rPh sb="32" eb="34">
      <t>オオハバ</t>
    </rPh>
    <rPh sb="35" eb="37">
      <t>ジンコウ</t>
    </rPh>
    <rPh sb="38" eb="40">
      <t>リュウニュウ</t>
    </rPh>
    <rPh sb="41" eb="43">
      <t>テンニュウ</t>
    </rPh>
    <rPh sb="47" eb="48">
      <t>カギ</t>
    </rPh>
    <rPh sb="50" eb="52">
      <t>リョウキン</t>
    </rPh>
    <rPh sb="52" eb="54">
      <t>シュウニュウ</t>
    </rPh>
    <rPh sb="55" eb="56">
      <t>ゾウ</t>
    </rPh>
    <rPh sb="56" eb="57">
      <t>ガク</t>
    </rPh>
    <rPh sb="58" eb="60">
      <t>ミコ</t>
    </rPh>
    <rPh sb="63" eb="65">
      <t>ジョウキョウ</t>
    </rPh>
    <rPh sb="76" eb="79">
      <t>コウシホン</t>
    </rPh>
    <rPh sb="79" eb="80">
      <t>ヒ</t>
    </rPh>
    <rPh sb="80" eb="82">
      <t>タイサク</t>
    </rPh>
    <rPh sb="85" eb="87">
      <t>ジッシ</t>
    </rPh>
    <rPh sb="93" eb="95">
      <t>コンゴ</t>
    </rPh>
    <rPh sb="95" eb="97">
      <t>シセツ</t>
    </rPh>
    <rPh sb="98" eb="101">
      <t>ダイキボ</t>
    </rPh>
    <rPh sb="101" eb="103">
      <t>カイシュウ</t>
    </rPh>
    <rPh sb="103" eb="104">
      <t>トウ</t>
    </rPh>
    <rPh sb="105" eb="107">
      <t>デキ</t>
    </rPh>
    <rPh sb="110" eb="112">
      <t>カダイ</t>
    </rPh>
    <phoneticPr fontId="4"/>
  </si>
  <si>
    <t>非設置</t>
    <rPh sb="0" eb="1">
      <t>ヒ</t>
    </rPh>
    <rPh sb="1" eb="3">
      <t>セッチ</t>
    </rPh>
    <phoneticPr fontId="4"/>
  </si>
  <si>
    <t>　①収益的収支比率は100％であるが、使用人口の減少により使用料金より一般会計からの繰入金に頼っている。
　④企業債残高対事業規模比率は、起債額に対し事業規模が小さいため、類似団体より多くなっている。
　⑤経費回収率は、維持管理費が比較的かからないため、類似団体より比率が高くなっているが、人口減少等により賄い切れていない現状である。
　⑥汚水処理原価は、維持管理費が比較的安いため、安価にできているが規模が小さいことから、施設の修繕等が発生した場合は、急激に上がる状況である。
　⑦施設利用率は、当初計画より人口減少・高齢化が進んだため、比率が低くなっている。汚水量の増加があまり見込めないことから、このまま推移していくことが予想される。
　⑧水洗化率は、100％接続済である。</t>
    <rPh sb="2" eb="5">
      <t>シュウエキテキ</t>
    </rPh>
    <rPh sb="5" eb="7">
      <t>シュウシ</t>
    </rPh>
    <rPh sb="7" eb="9">
      <t>ヒリツ</t>
    </rPh>
    <rPh sb="19" eb="21">
      <t>シヨウ</t>
    </rPh>
    <rPh sb="21" eb="23">
      <t>ジンコウ</t>
    </rPh>
    <rPh sb="24" eb="26">
      <t>ゲンショウ</t>
    </rPh>
    <rPh sb="29" eb="31">
      <t>シヨウ</t>
    </rPh>
    <rPh sb="31" eb="33">
      <t>リョウキン</t>
    </rPh>
    <rPh sb="35" eb="37">
      <t>イッパン</t>
    </rPh>
    <rPh sb="37" eb="39">
      <t>カイケイ</t>
    </rPh>
    <rPh sb="42" eb="44">
      <t>クリイレ</t>
    </rPh>
    <rPh sb="44" eb="45">
      <t>キン</t>
    </rPh>
    <rPh sb="46" eb="47">
      <t>タヨ</t>
    </rPh>
    <rPh sb="55" eb="57">
      <t>キギョウ</t>
    </rPh>
    <rPh sb="57" eb="58">
      <t>サイ</t>
    </rPh>
    <rPh sb="58" eb="60">
      <t>ザンダカ</t>
    </rPh>
    <rPh sb="170" eb="172">
      <t>オスイ</t>
    </rPh>
    <rPh sb="172" eb="174">
      <t>ショリ</t>
    </rPh>
    <rPh sb="174" eb="176">
      <t>ゲンカ</t>
    </rPh>
    <rPh sb="178" eb="180">
      <t>イジ</t>
    </rPh>
    <rPh sb="180" eb="183">
      <t>カンリヒ</t>
    </rPh>
    <rPh sb="184" eb="187">
      <t>ヒカクテキ</t>
    </rPh>
    <rPh sb="187" eb="188">
      <t>ヤス</t>
    </rPh>
    <rPh sb="192" eb="194">
      <t>アンカ</t>
    </rPh>
    <rPh sb="201" eb="203">
      <t>キボ</t>
    </rPh>
    <rPh sb="204" eb="205">
      <t>チイ</t>
    </rPh>
    <rPh sb="212" eb="214">
      <t>シセツ</t>
    </rPh>
    <rPh sb="215" eb="217">
      <t>シュウゼン</t>
    </rPh>
    <rPh sb="217" eb="218">
      <t>トウ</t>
    </rPh>
    <rPh sb="219" eb="221">
      <t>ハッセイ</t>
    </rPh>
    <rPh sb="223" eb="225">
      <t>バアイ</t>
    </rPh>
    <rPh sb="227" eb="229">
      <t>キュウゲキ</t>
    </rPh>
    <rPh sb="230" eb="231">
      <t>ア</t>
    </rPh>
    <rPh sb="233" eb="235">
      <t>ジョウキョウ</t>
    </rPh>
    <rPh sb="242" eb="244">
      <t>シセツ</t>
    </rPh>
    <rPh sb="244" eb="246">
      <t>リヨウ</t>
    </rPh>
    <rPh sb="246" eb="247">
      <t>リツ</t>
    </rPh>
    <rPh sb="249" eb="251">
      <t>トウショ</t>
    </rPh>
    <rPh sb="251" eb="253">
      <t>ケイカク</t>
    </rPh>
    <rPh sb="255" eb="257">
      <t>ジンコウ</t>
    </rPh>
    <rPh sb="257" eb="259">
      <t>ゲンショウ</t>
    </rPh>
    <rPh sb="260" eb="263">
      <t>コウレイカ</t>
    </rPh>
    <rPh sb="264" eb="265">
      <t>スス</t>
    </rPh>
    <rPh sb="270" eb="272">
      <t>ヒリツ</t>
    </rPh>
    <rPh sb="273" eb="274">
      <t>ヒク</t>
    </rPh>
    <rPh sb="281" eb="283">
      <t>オスイ</t>
    </rPh>
    <rPh sb="283" eb="284">
      <t>リョウ</t>
    </rPh>
    <rPh sb="285" eb="287">
      <t>ゾウカ</t>
    </rPh>
    <rPh sb="291" eb="293">
      <t>ミコ</t>
    </rPh>
    <rPh sb="305" eb="307">
      <t>スイイ</t>
    </rPh>
    <rPh sb="314" eb="316">
      <t>ヨソウ</t>
    </rPh>
    <rPh sb="323" eb="326">
      <t>スイセンカ</t>
    </rPh>
    <rPh sb="326" eb="327">
      <t>リツ</t>
    </rPh>
    <rPh sb="333" eb="335">
      <t>セツゾク</t>
    </rPh>
    <rPh sb="335" eb="336">
      <t>スミ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</si>
</sst>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8C-415A-A56A-00A88DFD08F7}"/>
            </c:ext>
          </c:extLst>
        </c:ser>
        <c:dLbls>
          <c:showLegendKey val="0"/>
          <c:showVal val="0"/>
          <c:showCatName val="0"/>
          <c:showSerName val="0"/>
          <c:showPercent val="0"/>
          <c:showBubbleSize val="0"/>
        </c:dLbls>
        <c:gapWidth val="150"/>
        <c:axId val="542269480"/>
        <c:axId val="5422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extLst>
            <c:ext xmlns:c16="http://schemas.microsoft.com/office/drawing/2014/chart" uri="{C3380CC4-5D6E-409C-BE32-E72D297353CC}">
              <c16:uniqueId val="{00000001-2D8C-415A-A56A-00A88DFD08F7}"/>
            </c:ext>
          </c:extLst>
        </c:ser>
        <c:dLbls>
          <c:showLegendKey val="0"/>
          <c:showVal val="0"/>
          <c:showCatName val="0"/>
          <c:showSerName val="0"/>
          <c:showPercent val="0"/>
          <c:showBubbleSize val="0"/>
        </c:dLbls>
        <c:marker val="1"/>
        <c:smooth val="0"/>
        <c:axId val="542269480"/>
        <c:axId val="542267520"/>
      </c:lineChart>
      <c:dateAx>
        <c:axId val="542269480"/>
        <c:scaling>
          <c:orientation val="minMax"/>
        </c:scaling>
        <c:delete val="1"/>
        <c:axPos val="b"/>
        <c:numFmt formatCode="ge" sourceLinked="1"/>
        <c:majorTickMark val="none"/>
        <c:minorTickMark val="none"/>
        <c:tickLblPos val="none"/>
        <c:crossAx val="542267520"/>
        <c:crosses val="autoZero"/>
        <c:auto val="1"/>
        <c:lblOffset val="100"/>
        <c:baseTimeUnit val="years"/>
      </c:dateAx>
      <c:valAx>
        <c:axId val="5422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2694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28.57</c:v>
                </c:pt>
                <c:pt idx="1">
                  <c:v>22.86</c:v>
                </c:pt>
                <c:pt idx="2">
                  <c:v>25.71</c:v>
                </c:pt>
                <c:pt idx="3">
                  <c:v>20</c:v>
                </c:pt>
                <c:pt idx="4">
                  <c:v>20</c:v>
                </c:pt>
              </c:numCache>
            </c:numRef>
          </c:val>
          <c:extLst>
            <c:ext xmlns:c16="http://schemas.microsoft.com/office/drawing/2014/chart" uri="{C3380CC4-5D6E-409C-BE32-E72D297353CC}">
              <c16:uniqueId val="{00000000-EF59-4CC3-8F92-EF2F9A6375F1}"/>
            </c:ext>
          </c:extLst>
        </c:ser>
        <c:dLbls>
          <c:showLegendKey val="0"/>
          <c:showVal val="0"/>
          <c:showCatName val="0"/>
          <c:showSerName val="0"/>
          <c:showPercent val="0"/>
          <c:showBubbleSize val="0"/>
        </c:dLbls>
        <c:gapWidth val="150"/>
        <c:axId val="337256872"/>
        <c:axId val="33725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45.55</c:v>
                </c:pt>
                <c:pt idx="1">
                  <c:v>35.64</c:v>
                </c:pt>
                <c:pt idx="2">
                  <c:v>37.950000000000003</c:v>
                </c:pt>
                <c:pt idx="3">
                  <c:v>34.92</c:v>
                </c:pt>
                <c:pt idx="4">
                  <c:v>36.44</c:v>
                </c:pt>
              </c:numCache>
            </c:numRef>
          </c:val>
          <c:smooth val="0"/>
          <c:extLst>
            <c:ext xmlns:c16="http://schemas.microsoft.com/office/drawing/2014/chart" uri="{C3380CC4-5D6E-409C-BE32-E72D297353CC}">
              <c16:uniqueId val="{00000001-EF59-4CC3-8F92-EF2F9A6375F1}"/>
            </c:ext>
          </c:extLst>
        </c:ser>
        <c:dLbls>
          <c:showLegendKey val="0"/>
          <c:showVal val="0"/>
          <c:showCatName val="0"/>
          <c:showSerName val="0"/>
          <c:showPercent val="0"/>
          <c:showBubbleSize val="0"/>
        </c:dLbls>
        <c:marker val="1"/>
        <c:smooth val="0"/>
        <c:axId val="337256872"/>
        <c:axId val="337255304"/>
      </c:lineChart>
      <c:dateAx>
        <c:axId val="337256872"/>
        <c:scaling>
          <c:orientation val="minMax"/>
        </c:scaling>
        <c:delete val="1"/>
        <c:axPos val="b"/>
        <c:numFmt formatCode="ge" sourceLinked="1"/>
        <c:majorTickMark val="none"/>
        <c:minorTickMark val="none"/>
        <c:tickLblPos val="none"/>
        <c:crossAx val="337255304"/>
        <c:crosses val="autoZero"/>
        <c:auto val="1"/>
        <c:lblOffset val="100"/>
        <c:baseTimeUnit val="years"/>
      </c:dateAx>
      <c:valAx>
        <c:axId val="3372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5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0D2-4197-B8EE-A5BEF9689010}"/>
            </c:ext>
          </c:extLst>
        </c:ser>
        <c:dLbls>
          <c:showLegendKey val="0"/>
          <c:showVal val="0"/>
          <c:showCatName val="0"/>
          <c:showSerName val="0"/>
          <c:showPercent val="0"/>
          <c:showBubbleSize val="0"/>
        </c:dLbls>
        <c:gapWidth val="150"/>
        <c:axId val="694414064"/>
        <c:axId val="6944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80.91</c:v>
                </c:pt>
                <c:pt idx="1">
                  <c:v>87.19</c:v>
                </c:pt>
                <c:pt idx="2">
                  <c:v>88.2</c:v>
                </c:pt>
                <c:pt idx="3">
                  <c:v>88.64</c:v>
                </c:pt>
                <c:pt idx="4">
                  <c:v>89.93</c:v>
                </c:pt>
              </c:numCache>
            </c:numRef>
          </c:val>
          <c:smooth val="0"/>
          <c:extLst>
            <c:ext xmlns:c16="http://schemas.microsoft.com/office/drawing/2014/chart" uri="{C3380CC4-5D6E-409C-BE32-E72D297353CC}">
              <c16:uniqueId val="{00000001-90D2-4197-B8EE-A5BEF9689010}"/>
            </c:ext>
          </c:extLst>
        </c:ser>
        <c:dLbls>
          <c:showLegendKey val="0"/>
          <c:showVal val="0"/>
          <c:showCatName val="0"/>
          <c:showSerName val="0"/>
          <c:showPercent val="0"/>
          <c:showBubbleSize val="0"/>
        </c:dLbls>
        <c:marker val="1"/>
        <c:smooth val="0"/>
        <c:axId val="694414064"/>
        <c:axId val="694411712"/>
      </c:lineChart>
      <c:dateAx>
        <c:axId val="694414064"/>
        <c:scaling>
          <c:orientation val="minMax"/>
        </c:scaling>
        <c:delete val="1"/>
        <c:axPos val="b"/>
        <c:numFmt formatCode="ge" sourceLinked="1"/>
        <c:majorTickMark val="none"/>
        <c:minorTickMark val="none"/>
        <c:tickLblPos val="none"/>
        <c:crossAx val="694411712"/>
        <c:crosses val="autoZero"/>
        <c:auto val="1"/>
        <c:lblOffset val="100"/>
        <c:baseTimeUnit val="years"/>
      </c:dateAx>
      <c:valAx>
        <c:axId val="6944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41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1B-411E-9A46-03C5A055624B}"/>
            </c:ext>
          </c:extLst>
        </c:ser>
        <c:dLbls>
          <c:showLegendKey val="0"/>
          <c:showVal val="0"/>
          <c:showCatName val="0"/>
          <c:showSerName val="0"/>
          <c:showPercent val="0"/>
          <c:showBubbleSize val="0"/>
        </c:dLbls>
        <c:gapWidth val="150"/>
        <c:axId val="567909576"/>
        <c:axId val="56790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1B-411E-9A46-03C5A055624B}"/>
            </c:ext>
          </c:extLst>
        </c:ser>
        <c:dLbls>
          <c:showLegendKey val="0"/>
          <c:showVal val="0"/>
          <c:showCatName val="0"/>
          <c:showSerName val="0"/>
          <c:showPercent val="0"/>
          <c:showBubbleSize val="0"/>
        </c:dLbls>
        <c:marker val="1"/>
        <c:smooth val="0"/>
        <c:axId val="567909576"/>
        <c:axId val="567909968"/>
      </c:lineChart>
      <c:dateAx>
        <c:axId val="567909576"/>
        <c:scaling>
          <c:orientation val="minMax"/>
        </c:scaling>
        <c:delete val="1"/>
        <c:axPos val="b"/>
        <c:numFmt formatCode="ge" sourceLinked="1"/>
        <c:majorTickMark val="none"/>
        <c:minorTickMark val="none"/>
        <c:tickLblPos val="none"/>
        <c:crossAx val="567909968"/>
        <c:crosses val="autoZero"/>
        <c:auto val="1"/>
        <c:lblOffset val="100"/>
        <c:baseTimeUnit val="years"/>
      </c:dateAx>
      <c:valAx>
        <c:axId val="56790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90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E8-4315-970C-6E7FF0F79D84}"/>
            </c:ext>
          </c:extLst>
        </c:ser>
        <c:dLbls>
          <c:showLegendKey val="0"/>
          <c:showVal val="0"/>
          <c:showCatName val="0"/>
          <c:showSerName val="0"/>
          <c:showPercent val="0"/>
          <c:showBubbleSize val="0"/>
        </c:dLbls>
        <c:gapWidth val="150"/>
        <c:axId val="567911144"/>
        <c:axId val="56791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E8-4315-970C-6E7FF0F79D84}"/>
            </c:ext>
          </c:extLst>
        </c:ser>
        <c:dLbls>
          <c:showLegendKey val="0"/>
          <c:showVal val="0"/>
          <c:showCatName val="0"/>
          <c:showSerName val="0"/>
          <c:showPercent val="0"/>
          <c:showBubbleSize val="0"/>
        </c:dLbls>
        <c:marker val="1"/>
        <c:smooth val="0"/>
        <c:axId val="567911144"/>
        <c:axId val="567911536"/>
      </c:lineChart>
      <c:dateAx>
        <c:axId val="567911144"/>
        <c:scaling>
          <c:orientation val="minMax"/>
        </c:scaling>
        <c:delete val="1"/>
        <c:axPos val="b"/>
        <c:numFmt formatCode="ge" sourceLinked="1"/>
        <c:majorTickMark val="none"/>
        <c:minorTickMark val="none"/>
        <c:tickLblPos val="none"/>
        <c:crossAx val="567911536"/>
        <c:crosses val="autoZero"/>
        <c:auto val="1"/>
        <c:lblOffset val="100"/>
        <c:baseTimeUnit val="years"/>
      </c:dateAx>
      <c:valAx>
        <c:axId val="56791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91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69-445B-B747-8378B0E4B4C8}"/>
            </c:ext>
          </c:extLst>
        </c:ser>
        <c:dLbls>
          <c:showLegendKey val="0"/>
          <c:showVal val="0"/>
          <c:showCatName val="0"/>
          <c:showSerName val="0"/>
          <c:showPercent val="0"/>
          <c:showBubbleSize val="0"/>
        </c:dLbls>
        <c:gapWidth val="150"/>
        <c:axId val="338258992"/>
        <c:axId val="3382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9-445B-B747-8378B0E4B4C8}"/>
            </c:ext>
          </c:extLst>
        </c:ser>
        <c:dLbls>
          <c:showLegendKey val="0"/>
          <c:showVal val="0"/>
          <c:showCatName val="0"/>
          <c:showSerName val="0"/>
          <c:showPercent val="0"/>
          <c:showBubbleSize val="0"/>
        </c:dLbls>
        <c:marker val="1"/>
        <c:smooth val="0"/>
        <c:axId val="338258992"/>
        <c:axId val="338261344"/>
      </c:lineChart>
      <c:dateAx>
        <c:axId val="338258992"/>
        <c:scaling>
          <c:orientation val="minMax"/>
        </c:scaling>
        <c:delete val="1"/>
        <c:axPos val="b"/>
        <c:numFmt formatCode="ge" sourceLinked="1"/>
        <c:majorTickMark val="none"/>
        <c:minorTickMark val="none"/>
        <c:tickLblPos val="none"/>
        <c:crossAx val="338261344"/>
        <c:crosses val="autoZero"/>
        <c:auto val="1"/>
        <c:lblOffset val="100"/>
        <c:baseTimeUnit val="years"/>
      </c:dateAx>
      <c:valAx>
        <c:axId val="3382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5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40-4613-8EA9-174ABFCDD5A2}"/>
            </c:ext>
          </c:extLst>
        </c:ser>
        <c:dLbls>
          <c:showLegendKey val="0"/>
          <c:showVal val="0"/>
          <c:showCatName val="0"/>
          <c:showSerName val="0"/>
          <c:showPercent val="0"/>
          <c:showBubbleSize val="0"/>
        </c:dLbls>
        <c:gapWidth val="150"/>
        <c:axId val="338259384"/>
        <c:axId val="3382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40-4613-8EA9-174ABFCDD5A2}"/>
            </c:ext>
          </c:extLst>
        </c:ser>
        <c:dLbls>
          <c:showLegendKey val="0"/>
          <c:showVal val="0"/>
          <c:showCatName val="0"/>
          <c:showSerName val="0"/>
          <c:showPercent val="0"/>
          <c:showBubbleSize val="0"/>
        </c:dLbls>
        <c:marker val="1"/>
        <c:smooth val="0"/>
        <c:axId val="338259384"/>
        <c:axId val="338259776"/>
      </c:lineChart>
      <c:dateAx>
        <c:axId val="338259384"/>
        <c:scaling>
          <c:orientation val="minMax"/>
        </c:scaling>
        <c:delete val="1"/>
        <c:axPos val="b"/>
        <c:numFmt formatCode="ge" sourceLinked="1"/>
        <c:majorTickMark val="none"/>
        <c:minorTickMark val="none"/>
        <c:tickLblPos val="none"/>
        <c:crossAx val="338259776"/>
        <c:crosses val="autoZero"/>
        <c:auto val="1"/>
        <c:lblOffset val="100"/>
        <c:baseTimeUnit val="years"/>
      </c:dateAx>
      <c:valAx>
        <c:axId val="3382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5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E0-428F-A65B-C41AF2480026}"/>
            </c:ext>
          </c:extLst>
        </c:ser>
        <c:dLbls>
          <c:showLegendKey val="0"/>
          <c:showVal val="0"/>
          <c:showCatName val="0"/>
          <c:showSerName val="0"/>
          <c:showPercent val="0"/>
          <c:showBubbleSize val="0"/>
        </c:dLbls>
        <c:gapWidth val="150"/>
        <c:axId val="555343616"/>
        <c:axId val="5553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E0-428F-A65B-C41AF2480026}"/>
            </c:ext>
          </c:extLst>
        </c:ser>
        <c:dLbls>
          <c:showLegendKey val="0"/>
          <c:showVal val="0"/>
          <c:showCatName val="0"/>
          <c:showSerName val="0"/>
          <c:showPercent val="0"/>
          <c:showBubbleSize val="0"/>
        </c:dLbls>
        <c:marker val="1"/>
        <c:smooth val="0"/>
        <c:axId val="555343616"/>
        <c:axId val="555345184"/>
      </c:lineChart>
      <c:dateAx>
        <c:axId val="555343616"/>
        <c:scaling>
          <c:orientation val="minMax"/>
        </c:scaling>
        <c:delete val="1"/>
        <c:axPos val="b"/>
        <c:numFmt formatCode="ge" sourceLinked="1"/>
        <c:majorTickMark val="none"/>
        <c:minorTickMark val="none"/>
        <c:tickLblPos val="none"/>
        <c:crossAx val="555345184"/>
        <c:crosses val="autoZero"/>
        <c:auto val="1"/>
        <c:lblOffset val="100"/>
        <c:baseTimeUnit val="years"/>
      </c:dateAx>
      <c:valAx>
        <c:axId val="5553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3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5486.36</c:v>
                </c:pt>
              </c:numCache>
            </c:numRef>
          </c:val>
          <c:extLst>
            <c:ext xmlns:c16="http://schemas.microsoft.com/office/drawing/2014/chart" uri="{C3380CC4-5D6E-409C-BE32-E72D297353CC}">
              <c16:uniqueId val="{00000000-BAAF-4E80-A4F5-DC4A0E637BF7}"/>
            </c:ext>
          </c:extLst>
        </c:ser>
        <c:dLbls>
          <c:showLegendKey val="0"/>
          <c:showVal val="0"/>
          <c:showCatName val="0"/>
          <c:showSerName val="0"/>
          <c:showPercent val="0"/>
          <c:showBubbleSize val="0"/>
        </c:dLbls>
        <c:gapWidth val="150"/>
        <c:axId val="582140808"/>
        <c:axId val="58214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3394.76</c:v>
                </c:pt>
                <c:pt idx="1">
                  <c:v>3189.89</c:v>
                </c:pt>
                <c:pt idx="2">
                  <c:v>2585.83</c:v>
                </c:pt>
                <c:pt idx="3">
                  <c:v>2464.06</c:v>
                </c:pt>
                <c:pt idx="4">
                  <c:v>1914.94</c:v>
                </c:pt>
              </c:numCache>
            </c:numRef>
          </c:val>
          <c:smooth val="0"/>
          <c:extLst>
            <c:ext xmlns:c16="http://schemas.microsoft.com/office/drawing/2014/chart" uri="{C3380CC4-5D6E-409C-BE32-E72D297353CC}">
              <c16:uniqueId val="{00000001-BAAF-4E80-A4F5-DC4A0E637BF7}"/>
            </c:ext>
          </c:extLst>
        </c:ser>
        <c:dLbls>
          <c:showLegendKey val="0"/>
          <c:showVal val="0"/>
          <c:showCatName val="0"/>
          <c:showSerName val="0"/>
          <c:showPercent val="0"/>
          <c:showBubbleSize val="0"/>
        </c:dLbls>
        <c:marker val="1"/>
        <c:smooth val="0"/>
        <c:axId val="582140808"/>
        <c:axId val="582146296"/>
      </c:lineChart>
      <c:dateAx>
        <c:axId val="582140808"/>
        <c:scaling>
          <c:orientation val="minMax"/>
        </c:scaling>
        <c:delete val="1"/>
        <c:axPos val="b"/>
        <c:numFmt formatCode="ge" sourceLinked="1"/>
        <c:majorTickMark val="none"/>
        <c:minorTickMark val="none"/>
        <c:tickLblPos val="none"/>
        <c:crossAx val="582146296"/>
        <c:crosses val="autoZero"/>
        <c:auto val="1"/>
        <c:lblOffset val="100"/>
        <c:baseTimeUnit val="years"/>
      </c:dateAx>
      <c:valAx>
        <c:axId val="58214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1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81.260000000000005</c:v>
                </c:pt>
                <c:pt idx="1">
                  <c:v>59.84</c:v>
                </c:pt>
                <c:pt idx="2">
                  <c:v>35.26</c:v>
                </c:pt>
                <c:pt idx="3">
                  <c:v>70.36</c:v>
                </c:pt>
                <c:pt idx="4">
                  <c:v>42.03</c:v>
                </c:pt>
              </c:numCache>
            </c:numRef>
          </c:val>
          <c:extLst>
            <c:ext xmlns:c16="http://schemas.microsoft.com/office/drawing/2014/chart" uri="{C3380CC4-5D6E-409C-BE32-E72D297353CC}">
              <c16:uniqueId val="{00000000-9F4B-4D24-8E7C-8E8A381D78B1}"/>
            </c:ext>
          </c:extLst>
        </c:ser>
        <c:dLbls>
          <c:showLegendKey val="0"/>
          <c:showVal val="0"/>
          <c:showCatName val="0"/>
          <c:showSerName val="0"/>
          <c:showPercent val="0"/>
          <c:showBubbleSize val="0"/>
        </c:dLbls>
        <c:gapWidth val="150"/>
        <c:axId val="568965616"/>
        <c:axId val="56896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32.81</c:v>
                </c:pt>
                <c:pt idx="1">
                  <c:v>27.92</c:v>
                </c:pt>
                <c:pt idx="2">
                  <c:v>31.45</c:v>
                </c:pt>
                <c:pt idx="3">
                  <c:v>32.909999999999997</c:v>
                </c:pt>
                <c:pt idx="4">
                  <c:v>34.020000000000003</c:v>
                </c:pt>
              </c:numCache>
            </c:numRef>
          </c:val>
          <c:smooth val="0"/>
          <c:extLst>
            <c:ext xmlns:c16="http://schemas.microsoft.com/office/drawing/2014/chart" uri="{C3380CC4-5D6E-409C-BE32-E72D297353CC}">
              <c16:uniqueId val="{00000001-9F4B-4D24-8E7C-8E8A381D78B1}"/>
            </c:ext>
          </c:extLst>
        </c:ser>
        <c:dLbls>
          <c:showLegendKey val="0"/>
          <c:showVal val="0"/>
          <c:showCatName val="0"/>
          <c:showSerName val="0"/>
          <c:showPercent val="0"/>
          <c:showBubbleSize val="0"/>
        </c:dLbls>
        <c:marker val="1"/>
        <c:smooth val="0"/>
        <c:axId val="568965616"/>
        <c:axId val="568964440"/>
      </c:lineChart>
      <c:dateAx>
        <c:axId val="568965616"/>
        <c:scaling>
          <c:orientation val="minMax"/>
        </c:scaling>
        <c:delete val="1"/>
        <c:axPos val="b"/>
        <c:numFmt formatCode="ge" sourceLinked="1"/>
        <c:majorTickMark val="none"/>
        <c:minorTickMark val="none"/>
        <c:tickLblPos val="none"/>
        <c:crossAx val="568964440"/>
        <c:crosses val="autoZero"/>
        <c:auto val="1"/>
        <c:lblOffset val="100"/>
        <c:baseTimeUnit val="years"/>
      </c:dateAx>
      <c:valAx>
        <c:axId val="56896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96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258.31</c:v>
                </c:pt>
                <c:pt idx="1">
                  <c:v>329.31</c:v>
                </c:pt>
                <c:pt idx="2">
                  <c:v>563.05999999999995</c:v>
                </c:pt>
                <c:pt idx="3">
                  <c:v>293.16000000000003</c:v>
                </c:pt>
                <c:pt idx="4">
                  <c:v>517.1</c:v>
                </c:pt>
              </c:numCache>
            </c:numRef>
          </c:val>
          <c:extLst>
            <c:ext xmlns:c16="http://schemas.microsoft.com/office/drawing/2014/chart" uri="{C3380CC4-5D6E-409C-BE32-E72D297353CC}">
              <c16:uniqueId val="{00000000-0CB8-43CA-9539-9D7A5B5F3590}"/>
            </c:ext>
          </c:extLst>
        </c:ser>
        <c:dLbls>
          <c:showLegendKey val="0"/>
          <c:showVal val="0"/>
          <c:showCatName val="0"/>
          <c:showSerName val="0"/>
          <c:showPercent val="0"/>
          <c:showBubbleSize val="0"/>
        </c:dLbls>
        <c:gapWidth val="150"/>
        <c:axId val="542038152"/>
        <c:axId val="54203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483.69</c:v>
                </c:pt>
                <c:pt idx="1">
                  <c:v>602.87</c:v>
                </c:pt>
                <c:pt idx="2">
                  <c:v>588.54999999999995</c:v>
                </c:pt>
                <c:pt idx="3">
                  <c:v>561.54</c:v>
                </c:pt>
                <c:pt idx="4">
                  <c:v>553.77</c:v>
                </c:pt>
              </c:numCache>
            </c:numRef>
          </c:val>
          <c:smooth val="0"/>
          <c:extLst>
            <c:ext xmlns:c16="http://schemas.microsoft.com/office/drawing/2014/chart" uri="{C3380CC4-5D6E-409C-BE32-E72D297353CC}">
              <c16:uniqueId val="{00000001-0CB8-43CA-9539-9D7A5B5F3590}"/>
            </c:ext>
          </c:extLst>
        </c:ser>
        <c:dLbls>
          <c:showLegendKey val="0"/>
          <c:showVal val="0"/>
          <c:showCatName val="0"/>
          <c:showSerName val="0"/>
          <c:showPercent val="0"/>
          <c:showBubbleSize val="0"/>
        </c:dLbls>
        <c:marker val="1"/>
        <c:smooth val="0"/>
        <c:axId val="542038152"/>
        <c:axId val="542038544"/>
      </c:lineChart>
      <c:dateAx>
        <c:axId val="542038152"/>
        <c:scaling>
          <c:orientation val="minMax"/>
        </c:scaling>
        <c:delete val="1"/>
        <c:axPos val="b"/>
        <c:numFmt formatCode="ge" sourceLinked="1"/>
        <c:majorTickMark val="none"/>
        <c:minorTickMark val="none"/>
        <c:tickLblPos val="none"/>
        <c:crossAx val="542038544"/>
        <c:crosses val="autoZero"/>
        <c:auto val="1"/>
        <c:lblOffset val="100"/>
        <c:baseTimeUnit val="years"/>
      </c:dateAx>
      <c:valAx>
        <c:axId val="54203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03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75" zoomScaleNormal="75"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飯綱町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
        <v>124</v>
      </c>
      <c r="AE8" s="49"/>
      <c r="AF8" s="49"/>
      <c r="AG8" s="49"/>
      <c r="AH8" s="49"/>
      <c r="AI8" s="49"/>
      <c r="AJ8" s="49"/>
      <c r="AK8" s="4"/>
      <c r="AL8" s="50">
        <f>データ!S6</f>
        <v>11551</v>
      </c>
      <c r="AM8" s="50"/>
      <c r="AN8" s="50"/>
      <c r="AO8" s="50"/>
      <c r="AP8" s="50"/>
      <c r="AQ8" s="50"/>
      <c r="AR8" s="50"/>
      <c r="AS8" s="50"/>
      <c r="AT8" s="45">
        <f>データ!T6</f>
        <v>75</v>
      </c>
      <c r="AU8" s="45"/>
      <c r="AV8" s="45"/>
      <c r="AW8" s="45"/>
      <c r="AX8" s="45"/>
      <c r="AY8" s="45"/>
      <c r="AZ8" s="45"/>
      <c r="BA8" s="45"/>
      <c r="BB8" s="45">
        <f>データ!U6</f>
        <v>154.01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v>
      </c>
      <c r="Q10" s="45"/>
      <c r="R10" s="45"/>
      <c r="S10" s="45"/>
      <c r="T10" s="45"/>
      <c r="U10" s="45"/>
      <c r="V10" s="45"/>
      <c r="W10" s="45">
        <f>データ!Q6</f>
        <v>81.13</v>
      </c>
      <c r="X10" s="45"/>
      <c r="Y10" s="45"/>
      <c r="Z10" s="45"/>
      <c r="AA10" s="45"/>
      <c r="AB10" s="45"/>
      <c r="AC10" s="45"/>
      <c r="AD10" s="50">
        <f>データ!R6</f>
        <v>3996</v>
      </c>
      <c r="AE10" s="50"/>
      <c r="AF10" s="50"/>
      <c r="AG10" s="50"/>
      <c r="AH10" s="50"/>
      <c r="AI10" s="50"/>
      <c r="AJ10" s="50"/>
      <c r="AK10" s="2"/>
      <c r="AL10" s="50">
        <f>データ!V6</f>
        <v>34</v>
      </c>
      <c r="AM10" s="50"/>
      <c r="AN10" s="50"/>
      <c r="AO10" s="50"/>
      <c r="AP10" s="50"/>
      <c r="AQ10" s="50"/>
      <c r="AR10" s="50"/>
      <c r="AS10" s="50"/>
      <c r="AT10" s="45">
        <f>データ!W6</f>
        <v>0.02</v>
      </c>
      <c r="AU10" s="45"/>
      <c r="AV10" s="45"/>
      <c r="AW10" s="45"/>
      <c r="AX10" s="45"/>
      <c r="AY10" s="45"/>
      <c r="AZ10" s="45"/>
      <c r="BA10" s="45"/>
      <c r="BB10" s="45">
        <f>データ!X6</f>
        <v>1700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205907</v>
      </c>
      <c r="D6" s="33">
        <f t="shared" si="3"/>
        <v>47</v>
      </c>
      <c r="E6" s="33">
        <f t="shared" si="3"/>
        <v>17</v>
      </c>
      <c r="F6" s="33">
        <f t="shared" si="3"/>
        <v>9</v>
      </c>
      <c r="G6" s="33">
        <f t="shared" si="3"/>
        <v>0</v>
      </c>
      <c r="H6" s="33" t="str">
        <f t="shared" si="3"/>
        <v>長野県　飯綱町</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0.3</v>
      </c>
      <c r="Q6" s="34">
        <f t="shared" si="3"/>
        <v>81.13</v>
      </c>
      <c r="R6" s="34">
        <f t="shared" si="3"/>
        <v>3996</v>
      </c>
      <c r="S6" s="34">
        <f t="shared" si="3"/>
        <v>11551</v>
      </c>
      <c r="T6" s="34">
        <f t="shared" si="3"/>
        <v>75</v>
      </c>
      <c r="U6" s="34">
        <f t="shared" si="3"/>
        <v>154.01</v>
      </c>
      <c r="V6" s="34">
        <f t="shared" si="3"/>
        <v>34</v>
      </c>
      <c r="W6" s="34">
        <f t="shared" si="3"/>
        <v>0.02</v>
      </c>
      <c r="X6" s="34">
        <f t="shared" si="3"/>
        <v>1700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5486.36</v>
      </c>
      <c r="BK6" s="35">
        <f t="shared" si="7"/>
        <v>3394.76</v>
      </c>
      <c r="BL6" s="35">
        <f t="shared" si="7"/>
        <v>3189.89</v>
      </c>
      <c r="BM6" s="35">
        <f t="shared" si="7"/>
        <v>2585.83</v>
      </c>
      <c r="BN6" s="35">
        <f t="shared" si="7"/>
        <v>2464.06</v>
      </c>
      <c r="BO6" s="35">
        <f t="shared" si="7"/>
        <v>1914.94</v>
      </c>
      <c r="BP6" s="34" t="str">
        <f>IF(BP7="","",IF(BP7="-","【-】","【"&amp;SUBSTITUTE(TEXT(BP7,"#,##0.00"),"-","△")&amp;"】"))</f>
        <v>【2,448.19】</v>
      </c>
      <c r="BQ6" s="35">
        <f>IF(BQ7="",NA(),BQ7)</f>
        <v>81.260000000000005</v>
      </c>
      <c r="BR6" s="35">
        <f t="shared" ref="BR6:BZ6" si="8">IF(BR7="",NA(),BR7)</f>
        <v>59.84</v>
      </c>
      <c r="BS6" s="35">
        <f t="shared" si="8"/>
        <v>35.26</v>
      </c>
      <c r="BT6" s="35">
        <f t="shared" si="8"/>
        <v>70.36</v>
      </c>
      <c r="BU6" s="35">
        <f t="shared" si="8"/>
        <v>42.03</v>
      </c>
      <c r="BV6" s="35">
        <f t="shared" si="8"/>
        <v>32.81</v>
      </c>
      <c r="BW6" s="35">
        <f t="shared" si="8"/>
        <v>27.92</v>
      </c>
      <c r="BX6" s="35">
        <f t="shared" si="8"/>
        <v>31.45</v>
      </c>
      <c r="BY6" s="35">
        <f t="shared" si="8"/>
        <v>32.909999999999997</v>
      </c>
      <c r="BZ6" s="35">
        <f t="shared" si="8"/>
        <v>34.020000000000003</v>
      </c>
      <c r="CA6" s="34" t="str">
        <f>IF(CA7="","",IF(CA7="-","【-】","【"&amp;SUBSTITUTE(TEXT(CA7,"#,##0.00"),"-","△")&amp;"】"))</f>
        <v>【33.55】</v>
      </c>
      <c r="CB6" s="35">
        <f>IF(CB7="",NA(),CB7)</f>
        <v>258.31</v>
      </c>
      <c r="CC6" s="35">
        <f t="shared" ref="CC6:CK6" si="9">IF(CC7="",NA(),CC7)</f>
        <v>329.31</v>
      </c>
      <c r="CD6" s="35">
        <f t="shared" si="9"/>
        <v>563.05999999999995</v>
      </c>
      <c r="CE6" s="35">
        <f t="shared" si="9"/>
        <v>293.16000000000003</v>
      </c>
      <c r="CF6" s="35">
        <f t="shared" si="9"/>
        <v>517.1</v>
      </c>
      <c r="CG6" s="35">
        <f t="shared" si="9"/>
        <v>483.69</v>
      </c>
      <c r="CH6" s="35">
        <f t="shared" si="9"/>
        <v>602.87</v>
      </c>
      <c r="CI6" s="35">
        <f t="shared" si="9"/>
        <v>588.54999999999995</v>
      </c>
      <c r="CJ6" s="35">
        <f t="shared" si="9"/>
        <v>561.54</v>
      </c>
      <c r="CK6" s="35">
        <f t="shared" si="9"/>
        <v>553.77</v>
      </c>
      <c r="CL6" s="34" t="str">
        <f>IF(CL7="","",IF(CL7="-","【-】","【"&amp;SUBSTITUTE(TEXT(CL7,"#,##0.00"),"-","△")&amp;"】"))</f>
        <v>【556.04】</v>
      </c>
      <c r="CM6" s="35">
        <f>IF(CM7="",NA(),CM7)</f>
        <v>28.57</v>
      </c>
      <c r="CN6" s="35">
        <f t="shared" ref="CN6:CV6" si="10">IF(CN7="",NA(),CN7)</f>
        <v>22.86</v>
      </c>
      <c r="CO6" s="35">
        <f t="shared" si="10"/>
        <v>25.71</v>
      </c>
      <c r="CP6" s="35">
        <f t="shared" si="10"/>
        <v>20</v>
      </c>
      <c r="CQ6" s="35">
        <f t="shared" si="10"/>
        <v>20</v>
      </c>
      <c r="CR6" s="35">
        <f t="shared" si="10"/>
        <v>45.55</v>
      </c>
      <c r="CS6" s="35">
        <f t="shared" si="10"/>
        <v>35.64</v>
      </c>
      <c r="CT6" s="35">
        <f t="shared" si="10"/>
        <v>37.950000000000003</v>
      </c>
      <c r="CU6" s="35">
        <f t="shared" si="10"/>
        <v>34.92</v>
      </c>
      <c r="CV6" s="35">
        <f t="shared" si="10"/>
        <v>36.44</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80.91</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x14ac:dyDescent="0.15">
      <c r="A7" s="28"/>
      <c r="B7" s="37">
        <v>2016</v>
      </c>
      <c r="C7" s="37">
        <v>205907</v>
      </c>
      <c r="D7" s="37">
        <v>47</v>
      </c>
      <c r="E7" s="37">
        <v>17</v>
      </c>
      <c r="F7" s="37">
        <v>9</v>
      </c>
      <c r="G7" s="37">
        <v>0</v>
      </c>
      <c r="H7" s="37" t="s">
        <v>110</v>
      </c>
      <c r="I7" s="37" t="s">
        <v>111</v>
      </c>
      <c r="J7" s="37" t="s">
        <v>112</v>
      </c>
      <c r="K7" s="37" t="s">
        <v>113</v>
      </c>
      <c r="L7" s="37" t="s">
        <v>114</v>
      </c>
      <c r="M7" s="37"/>
      <c r="N7" s="38" t="s">
        <v>115</v>
      </c>
      <c r="O7" s="38" t="s">
        <v>116</v>
      </c>
      <c r="P7" s="38">
        <v>0.3</v>
      </c>
      <c r="Q7" s="38">
        <v>81.13</v>
      </c>
      <c r="R7" s="38">
        <v>3996</v>
      </c>
      <c r="S7" s="38">
        <v>11551</v>
      </c>
      <c r="T7" s="38">
        <v>75</v>
      </c>
      <c r="U7" s="38">
        <v>154.01</v>
      </c>
      <c r="V7" s="38">
        <v>34</v>
      </c>
      <c r="W7" s="38">
        <v>0.02</v>
      </c>
      <c r="X7" s="38">
        <v>1700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5486.36</v>
      </c>
      <c r="BK7" s="38">
        <v>3394.76</v>
      </c>
      <c r="BL7" s="38">
        <v>3189.89</v>
      </c>
      <c r="BM7" s="38">
        <v>2585.83</v>
      </c>
      <c r="BN7" s="38">
        <v>2464.06</v>
      </c>
      <c r="BO7" s="38">
        <v>1914.94</v>
      </c>
      <c r="BP7" s="38">
        <v>2448.19</v>
      </c>
      <c r="BQ7" s="38">
        <v>81.260000000000005</v>
      </c>
      <c r="BR7" s="38">
        <v>59.84</v>
      </c>
      <c r="BS7" s="38">
        <v>35.26</v>
      </c>
      <c r="BT7" s="38">
        <v>70.36</v>
      </c>
      <c r="BU7" s="38">
        <v>42.03</v>
      </c>
      <c r="BV7" s="38">
        <v>32.81</v>
      </c>
      <c r="BW7" s="38">
        <v>27.92</v>
      </c>
      <c r="BX7" s="38">
        <v>31.45</v>
      </c>
      <c r="BY7" s="38">
        <v>32.909999999999997</v>
      </c>
      <c r="BZ7" s="38">
        <v>34.020000000000003</v>
      </c>
      <c r="CA7" s="38">
        <v>33.549999999999997</v>
      </c>
      <c r="CB7" s="38">
        <v>258.31</v>
      </c>
      <c r="CC7" s="38">
        <v>329.31</v>
      </c>
      <c r="CD7" s="38">
        <v>563.05999999999995</v>
      </c>
      <c r="CE7" s="38">
        <v>293.16000000000003</v>
      </c>
      <c r="CF7" s="38">
        <v>517.1</v>
      </c>
      <c r="CG7" s="38">
        <v>483.69</v>
      </c>
      <c r="CH7" s="38">
        <v>602.87</v>
      </c>
      <c r="CI7" s="38">
        <v>588.54999999999995</v>
      </c>
      <c r="CJ7" s="38">
        <v>561.54</v>
      </c>
      <c r="CK7" s="38">
        <v>553.77</v>
      </c>
      <c r="CL7" s="38">
        <v>556.04</v>
      </c>
      <c r="CM7" s="38">
        <v>28.57</v>
      </c>
      <c r="CN7" s="38">
        <v>22.86</v>
      </c>
      <c r="CO7" s="38">
        <v>25.71</v>
      </c>
      <c r="CP7" s="38">
        <v>20</v>
      </c>
      <c r="CQ7" s="38">
        <v>20</v>
      </c>
      <c r="CR7" s="38">
        <v>45.55</v>
      </c>
      <c r="CS7" s="38">
        <v>35.64</v>
      </c>
      <c r="CT7" s="38">
        <v>37.950000000000003</v>
      </c>
      <c r="CU7" s="38">
        <v>34.92</v>
      </c>
      <c r="CV7" s="38">
        <v>36.44</v>
      </c>
      <c r="CW7" s="38">
        <v>37.130000000000003</v>
      </c>
      <c r="CX7" s="38">
        <v>100</v>
      </c>
      <c r="CY7" s="38">
        <v>100</v>
      </c>
      <c r="CZ7" s="38">
        <v>100</v>
      </c>
      <c r="DA7" s="38">
        <v>100</v>
      </c>
      <c r="DB7" s="38">
        <v>100</v>
      </c>
      <c r="DC7" s="38">
        <v>80.91</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2018-02-08T08:34:33Z</cp:lastPrinted>
  <dcterms:created xsi:type="dcterms:W3CDTF">2017-12-25T02:38:09Z</dcterms:created>
  <dcterms:modified xsi:type="dcterms:W3CDTF">2018-02-08T08:34:36Z</dcterms:modified>
  <cp:category/>
</cp:coreProperties>
</file>