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経営比較分析表の分析等について（H30.1）\市町村回答\飯綱町\【飯綱町】経営比較分析表\"/>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<sst xmlns="http://schemas.openxmlformats.org/spreadsheetml/2006/main" count="240" uniqueCount="126">
  <si>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</si>
  <si>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</si>
  <si>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</si>
  <si>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</si>
  <si>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</si>
  <si>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</si>
  <si>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</si>
  <si>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</si>
  <si>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</si>
  <si>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</si>
  <si>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</si>
  <si>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</si>
  <si>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</si>
  <si>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</si>
  <si>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</si>
  <si>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</si>
  <si>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</si>
  <si>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</si>
  <si>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</si>
  <si>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</si>
  <si>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</si>
  <si>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</si>
  <si>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</si>
  <si>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</si>
  <si>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</si>
  <si>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</si>
  <si>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</si>
  <si>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</si>
  <si>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</si>
  <si>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</si>
  <si>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</si>
  <si>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</si>
  <si>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</si>
  <si>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</si>
  <si>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</si>
  <si>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</si>
  <si>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</si>
  <si>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</si>
  <si>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</si>
  <si>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</si>
  <si>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</si>
  <si>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</si>
  <si>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</si>
  <si>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</si>
  <si>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</si>
  <si>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</si>
  <si>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</si>
  <si>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</si>
  <si>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</si>
  <si>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</si>
  <si>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</si>
  <si>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</si>
  <si>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</si>
  <si>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</si>
  <si>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</si>
  <si>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</si>
  <si>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</si>
  <si>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</si>
  <si>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</si>
  <si>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</si>
  <si>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</si>
  <si>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</si>
  <si>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</si>
  <si>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</si>
  <si>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</si>
  <si>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</si>
  <si>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</si>
  <si>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</si>
  <si>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</si>
  <si>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</si>
  <si>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</si>
  <si>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</si>
  <si>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</si>
  <si>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</si>
  <si>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</si>
  <si>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</si>
  <si>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</si>
  <si>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</si>
  <si>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</si>
  <si>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</si>
  <si>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</si>
  <si>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</si>
  <si>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</si>
  <si>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</si>
  <si>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</si>
  <si>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</si>
  <si>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</si>
  <si>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</si>
  <si>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</si>
  <si>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</si>
  <si>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</si>
  <si>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</si>
  <si>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</si>
  <si>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</si>
  <si>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</si>
  <si>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</si>
  <si>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</si>
  <si>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</si>
  <si>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</si>
  <si>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</si>
  <si>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</si>
  <si>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</si>
  <si>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</si>
  <si>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</si>
  <si>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</si>
  <si>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</si>
  <si>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</si>
  <si>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</si>
  <si>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</si>
  <si>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</si>
  <si>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飯綱町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</si>
  <si>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</si>
  <si>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</si>
  <si>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</si>
  <si>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</si>
  <si>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</si>
  <si>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</si>
  <si>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</si>
  <si>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</si>
  <si>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</si>
  <si>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</si>
  <si>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</si>
  <si>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①収益的収支比率100％を下回っているが、処理区域内人口（3,996人）に対して処理施設が多く（6　　箇所）維持管理費が嵩むためである。今後は農集排施設を特環へ統合する計画で、処理場維持管理に係る経費の削減を図っていく。　　　　　　　　　　　　　　　　④企業債残高対策事業規模比率は、施設建設時の起債が多く、又平成21年供用開始の施設もあるため日が浅く、類似団体に比べると比率が高くなっている。特環への統合に伴い、繰上償還等を実施して、比率を下げていく予定である。　　　　　　　　　　⑤経費回収率は、類似団体平均を上回っている状態だが、収益的収支比率が100％を下回っているため　、赤字の状態である。供用開始後間もない施設もあるため接続推進を今後も実施し、更なる使用料収入の増を図っていく。　　　　　　　　　　　　　　　　⑥汚水処理原価は、特環への統合により原価が減少しておる。今後も施設の統廃合により経費の削減に努め原価を下げる予定である。　　　　　　　　　　⑦施設利用率は、類似団体より比率が低いが、当初の計画より人口減少・高齢化が進んだためと思われる。今後農集排施設の統廃合により適切な施設規模を目指す。　　　　　　　　　　　　　　　　　　　⑧水洗化率は、平成21年に供用開始した地区において接続率が微増したため類似団体より比率が上回っている。未接続世帯に対して今後も更なる接続推進を行っていく。　　　</t>
    <rPh sb="1" eb="4">
      <t>シュウエキテキ</t>
    </rPh>
    <rPh sb="4" eb="6">
      <t>シュウシ</t>
    </rPh>
    <rPh sb="6" eb="8">
      <t>ヒリツ</t>
    </rPh>
    <rPh sb="13" eb="15">
      <t>シタマワ</t>
    </rPh>
    <rPh sb="21" eb="23">
      <t>ショリ</t>
    </rPh>
    <rPh sb="23" eb="25">
      <t>クイキ</t>
    </rPh>
    <rPh sb="25" eb="26">
      <t>ナイ</t>
    </rPh>
    <rPh sb="26" eb="28">
      <t>ジンコウ</t>
    </rPh>
    <rPh sb="34" eb="35">
      <t>ヒト</t>
    </rPh>
    <rPh sb="37" eb="38">
      <t>タイ</t>
    </rPh>
    <rPh sb="40" eb="42">
      <t>ショリ</t>
    </rPh>
    <rPh sb="42" eb="44">
      <t>シセツ</t>
    </rPh>
    <rPh sb="45" eb="46">
      <t>オオ</t>
    </rPh>
    <rPh sb="51" eb="53">
      <t>カショ</t>
    </rPh>
    <rPh sb="54" eb="56">
      <t>イジ</t>
    </rPh>
    <rPh sb="56" eb="59">
      <t>カンリヒ</t>
    </rPh>
    <rPh sb="60" eb="61">
      <t>カサ</t>
    </rPh>
    <rPh sb="68" eb="70">
      <t>コンゴ</t>
    </rPh>
    <rPh sb="71" eb="73">
      <t>ノウシュウ</t>
    </rPh>
    <rPh sb="73" eb="74">
      <t>ハイ</t>
    </rPh>
    <rPh sb="74" eb="76">
      <t>シセツ</t>
    </rPh>
    <rPh sb="77" eb="78">
      <t>トク</t>
    </rPh>
    <rPh sb="127" eb="129">
      <t>キギョウ</t>
    </rPh>
    <rPh sb="129" eb="130">
      <t>サイ</t>
    </rPh>
    <rPh sb="130" eb="132">
      <t>ザンダカ</t>
    </rPh>
    <rPh sb="132" eb="134">
      <t>タイサク</t>
    </rPh>
    <rPh sb="134" eb="136">
      <t>ジギョウ</t>
    </rPh>
    <rPh sb="136" eb="138">
      <t>キボ</t>
    </rPh>
    <rPh sb="138" eb="140">
      <t>ヒリツ</t>
    </rPh>
    <rPh sb="142" eb="144">
      <t>シセツ</t>
    </rPh>
    <rPh sb="144" eb="146">
      <t>ケンセツ</t>
    </rPh>
    <rPh sb="146" eb="147">
      <t>ジ</t>
    </rPh>
    <rPh sb="148" eb="150">
      <t>キサイ</t>
    </rPh>
    <rPh sb="151" eb="152">
      <t>オオ</t>
    </rPh>
    <rPh sb="154" eb="155">
      <t>マタ</t>
    </rPh>
    <rPh sb="155" eb="157">
      <t>ヘイセイ</t>
    </rPh>
    <rPh sb="159" eb="160">
      <t>ネン</t>
    </rPh>
    <rPh sb="160" eb="162">
      <t>キョウヨウ</t>
    </rPh>
    <rPh sb="162" eb="164">
      <t>カイシ</t>
    </rPh>
    <rPh sb="165" eb="167">
      <t>シセツ</t>
    </rPh>
    <rPh sb="172" eb="173">
      <t>ヒ</t>
    </rPh>
    <rPh sb="174" eb="175">
      <t>アサ</t>
    </rPh>
    <rPh sb="177" eb="179">
      <t>ルイジ</t>
    </rPh>
    <rPh sb="179" eb="181">
      <t>ダンタイ</t>
    </rPh>
    <rPh sb="182" eb="183">
      <t>クラ</t>
    </rPh>
    <rPh sb="186" eb="188">
      <t>ヒリツ</t>
    </rPh>
    <rPh sb="189" eb="190">
      <t>タカ</t>
    </rPh>
    <rPh sb="197" eb="198">
      <t>トク</t>
    </rPh>
    <rPh sb="243" eb="245">
      <t>ケイヒ</t>
    </rPh>
    <rPh sb="245" eb="247">
      <t>カイシュウ</t>
    </rPh>
    <rPh sb="247" eb="248">
      <t>リツ</t>
    </rPh>
    <rPh sb="250" eb="252">
      <t>ルイジ</t>
    </rPh>
    <rPh sb="252" eb="254">
      <t>ダンタイ</t>
    </rPh>
    <rPh sb="254" eb="256">
      <t>ヘイキン</t>
    </rPh>
    <rPh sb="257" eb="259">
      <t>ウワマワ</t>
    </rPh>
    <rPh sb="263" eb="265">
      <t>ジョウタイ</t>
    </rPh>
    <rPh sb="268" eb="271">
      <t>シュウエキテキ</t>
    </rPh>
    <rPh sb="271" eb="273">
      <t>シュウシ</t>
    </rPh>
    <rPh sb="273" eb="275">
      <t>ヒリツ</t>
    </rPh>
    <rPh sb="281" eb="283">
      <t>シタマワ</t>
    </rPh>
    <rPh sb="291" eb="293">
      <t>アカジ</t>
    </rPh>
    <rPh sb="294" eb="296">
      <t>ジョウタイ</t>
    </rPh>
    <rPh sb="300" eb="302">
      <t>キョウヨウ</t>
    </rPh>
    <rPh sb="302" eb="304">
      <t>カイシ</t>
    </rPh>
    <rPh sb="304" eb="305">
      <t>ゴ</t>
    </rPh>
    <rPh sb="305" eb="306">
      <t>マ</t>
    </rPh>
    <rPh sb="309" eb="311">
      <t>シセツ</t>
    </rPh>
    <rPh sb="316" eb="318">
      <t>セツゾク</t>
    </rPh>
    <rPh sb="318" eb="320">
      <t>スイシン</t>
    </rPh>
    <rPh sb="321" eb="323">
      <t>コンゴ</t>
    </rPh>
    <rPh sb="324" eb="326">
      <t>ジッシ</t>
    </rPh>
    <rPh sb="328" eb="329">
      <t>サラ</t>
    </rPh>
    <rPh sb="331" eb="334">
      <t>シヨウリョウ</t>
    </rPh>
    <rPh sb="334" eb="336">
      <t>シュウニュウ</t>
    </rPh>
    <rPh sb="337" eb="338">
      <t>ゾウ</t>
    </rPh>
    <rPh sb="339" eb="340">
      <t>ハカ</t>
    </rPh>
    <rPh sb="362" eb="364">
      <t>オスイ</t>
    </rPh>
    <rPh sb="364" eb="366">
      <t>ショリ</t>
    </rPh>
    <rPh sb="366" eb="368">
      <t>ゲンカ</t>
    </rPh>
    <rPh sb="370" eb="371">
      <t>トク</t>
    </rPh>
    <rPh sb="468" eb="469">
      <t>スス</t>
    </rPh>
    <rPh sb="474" eb="475">
      <t>オモ</t>
    </rPh>
    <rPh sb="479" eb="481">
      <t>コンゴ</t>
    </rPh>
    <rPh sb="481" eb="483">
      <t>ノウシュウ</t>
    </rPh>
    <rPh sb="483" eb="484">
      <t>ハイ</t>
    </rPh>
    <rPh sb="484" eb="486">
      <t>シセツ</t>
    </rPh>
    <rPh sb="487" eb="490">
      <t>トウハイゴウ</t>
    </rPh>
    <rPh sb="493" eb="495">
      <t>テキセツ</t>
    </rPh>
    <rPh sb="496" eb="498">
      <t>シセツ</t>
    </rPh>
    <rPh sb="498" eb="500">
      <t>キボ</t>
    </rPh>
    <rPh sb="501" eb="503">
      <t>メザ</t>
    </rPh>
    <rPh sb="525" eb="528">
      <t>スイセンカ</t>
    </rPh>
    <rPh sb="528" eb="529">
      <t>リツ</t>
    </rPh>
    <rPh sb="531" eb="533">
      <t>ヘイセイ</t>
    </rPh>
    <rPh sb="535" eb="536">
      <t>ネン</t>
    </rPh>
    <rPh sb="537" eb="541">
      <t>キョウヨウカイシ</t>
    </rPh>
    <rPh sb="543" eb="545">
      <t>チク</t>
    </rPh>
    <rPh sb="549" eb="551">
      <t>セツゾク</t>
    </rPh>
    <rPh sb="551" eb="552">
      <t>リツ</t>
    </rPh>
    <rPh sb="553" eb="555">
      <t>ビゾウ</t>
    </rPh>
    <rPh sb="559" eb="561">
      <t>ルイジ</t>
    </rPh>
    <rPh sb="561" eb="563">
      <t>ダンタイ</t>
    </rPh>
    <rPh sb="565" eb="567">
      <t>ヒリツ</t>
    </rPh>
    <rPh sb="568" eb="570">
      <t>ウワマワ</t>
    </rPh>
    <rPh sb="575" eb="578">
      <t>ミセツゾク</t>
    </rPh>
    <rPh sb="578" eb="580">
      <t>セタイ</t>
    </rPh>
    <rPh sb="581" eb="582">
      <t>タイ</t>
    </rPh>
    <rPh sb="584" eb="586">
      <t>コンゴ</t>
    </rPh>
    <rPh sb="587" eb="588">
      <t>サラ</t>
    </rPh>
    <rPh sb="590" eb="592">
      <t>セツゾク</t>
    </rPh>
    <rPh sb="592" eb="594">
      <t>スイシン</t>
    </rPh>
    <rPh sb="595" eb="596">
      <t>オコナ</t>
    </rPh>
    <phoneticPr fontId="4"/>
  </si>
  <si>
    <t>　
　農集排事業は6地区で構成され、平成8年度から平成21年度までに施設を建設、供用開始をした。古いものは20年以上が経過し、処理施設内の電気・機械関係の修繕費が嵩む傾向にある。平成25年度より各処理施設管路施設及びマンホールポンプ場の機能診断を行い平成27年度には最適整備構想を策定した。
　本構想を基本として施設・機械類の更新、修繕等の平等化を行い併せて施設の統合推進に努める。　　　　　　</t>
    <rPh sb="3" eb="5">
      <t>ノウシュウ</t>
    </rPh>
    <rPh sb="5" eb="6">
      <t>ハイ</t>
    </rPh>
    <rPh sb="6" eb="8">
      <t>ジギョウ</t>
    </rPh>
    <rPh sb="10" eb="12">
      <t>チク</t>
    </rPh>
    <rPh sb="13" eb="15">
      <t>コウセイ</t>
    </rPh>
    <rPh sb="18" eb="20">
      <t>ヘイセイ</t>
    </rPh>
    <rPh sb="21" eb="23">
      <t>ネンド</t>
    </rPh>
    <rPh sb="25" eb="27">
      <t>ヘイセイ</t>
    </rPh>
    <rPh sb="29" eb="31">
      <t>ネンド</t>
    </rPh>
    <rPh sb="34" eb="36">
      <t>シセツ</t>
    </rPh>
    <rPh sb="37" eb="39">
      <t>ケンセツ</t>
    </rPh>
    <rPh sb="40" eb="44">
      <t>キョウヨウカイシ</t>
    </rPh>
    <rPh sb="48" eb="49">
      <t>フル</t>
    </rPh>
    <rPh sb="55" eb="58">
      <t>ネンイジョウ</t>
    </rPh>
    <rPh sb="59" eb="61">
      <t>ケイカ</t>
    </rPh>
    <rPh sb="63" eb="65">
      <t>ショリ</t>
    </rPh>
    <rPh sb="65" eb="67">
      <t>シセツ</t>
    </rPh>
    <rPh sb="67" eb="68">
      <t>ナイ</t>
    </rPh>
    <rPh sb="69" eb="71">
      <t>デンキ</t>
    </rPh>
    <rPh sb="72" eb="74">
      <t>キカイ</t>
    </rPh>
    <rPh sb="74" eb="76">
      <t>カンケイ</t>
    </rPh>
    <rPh sb="77" eb="80">
      <t>シュウゼンヒ</t>
    </rPh>
    <rPh sb="81" eb="82">
      <t>カサ</t>
    </rPh>
    <rPh sb="83" eb="85">
      <t>ケイコウ</t>
    </rPh>
    <rPh sb="89" eb="91">
      <t>ヘイセイ</t>
    </rPh>
    <rPh sb="93" eb="95">
      <t>ネンド</t>
    </rPh>
    <rPh sb="97" eb="98">
      <t>カク</t>
    </rPh>
    <rPh sb="98" eb="100">
      <t>ショリ</t>
    </rPh>
    <rPh sb="100" eb="102">
      <t>シセツ</t>
    </rPh>
    <rPh sb="102" eb="104">
      <t>カンロ</t>
    </rPh>
    <rPh sb="104" eb="106">
      <t>シセツ</t>
    </rPh>
    <rPh sb="106" eb="107">
      <t>オヨ</t>
    </rPh>
    <rPh sb="116" eb="117">
      <t>ジョウ</t>
    </rPh>
    <rPh sb="118" eb="120">
      <t>キノウ</t>
    </rPh>
    <rPh sb="120" eb="122">
      <t>シンダン</t>
    </rPh>
    <rPh sb="123" eb="124">
      <t>オコナ</t>
    </rPh>
    <rPh sb="125" eb="127">
      <t>ヘイセイ</t>
    </rPh>
    <rPh sb="129" eb="131">
      <t>ネンド</t>
    </rPh>
    <rPh sb="133" eb="135">
      <t>サイテキ</t>
    </rPh>
    <rPh sb="135" eb="137">
      <t>セイビ</t>
    </rPh>
    <rPh sb="137" eb="139">
      <t>コウソウ</t>
    </rPh>
    <rPh sb="140" eb="142">
      <t>サクテイ</t>
    </rPh>
    <rPh sb="147" eb="148">
      <t>ホン</t>
    </rPh>
    <rPh sb="148" eb="150">
      <t>コウソウ</t>
    </rPh>
    <rPh sb="151" eb="153">
      <t>キホン</t>
    </rPh>
    <rPh sb="156" eb="158">
      <t>シセツ</t>
    </rPh>
    <rPh sb="159" eb="162">
      <t>キカイルイ</t>
    </rPh>
    <rPh sb="163" eb="165">
      <t>コウシン</t>
    </rPh>
    <rPh sb="166" eb="168">
      <t>シュウゼン</t>
    </rPh>
    <rPh sb="168" eb="169">
      <t>トウ</t>
    </rPh>
    <rPh sb="170" eb="173">
      <t>ビョウドウカ</t>
    </rPh>
    <rPh sb="174" eb="175">
      <t>オコナ</t>
    </rPh>
    <rPh sb="176" eb="177">
      <t>アワ</t>
    </rPh>
    <rPh sb="179" eb="181">
      <t>シセツ</t>
    </rPh>
    <rPh sb="182" eb="184">
      <t>トウゴウ</t>
    </rPh>
    <rPh sb="184" eb="186">
      <t>スイシン</t>
    </rPh>
    <rPh sb="187" eb="188">
      <t>ツト</t>
    </rPh>
    <phoneticPr fontId="4"/>
  </si>
  <si>
    <t xml:space="preserve">
　農集排施設は経年劣化により電気・機械関係等で修繕費が増加傾向にある。平成27年度には、東黒川農集排施設を特環に統合したが、維持管理費を削減するにあたっては順次統合を行っていく予定である。
　しかしながら、想定を上回る人口減少・高齢化・節水機器等の普及により大幅な料金収入の増は、期待できない状況であることから、計画的な料金改定も視野に入れていく必要がある。
　企業債の償還は、新たな借り入れがない限り、平成50年度が最終償還年度となる。処理場の統廃合に併せ繰上償還の実施、経営の安定を図る。</t>
    <rPh sb="2" eb="4">
      <t>ノウシュウ</t>
    </rPh>
    <rPh sb="4" eb="5">
      <t>ハイ</t>
    </rPh>
    <rPh sb="5" eb="7">
      <t>シセツ</t>
    </rPh>
    <rPh sb="8" eb="10">
      <t>ケイネン</t>
    </rPh>
    <rPh sb="10" eb="12">
      <t>レッカ</t>
    </rPh>
    <rPh sb="15" eb="17">
      <t>デンキ</t>
    </rPh>
    <rPh sb="18" eb="20">
      <t>キカイ</t>
    </rPh>
    <rPh sb="20" eb="22">
      <t>カンケイ</t>
    </rPh>
    <rPh sb="22" eb="23">
      <t>トウ</t>
    </rPh>
    <rPh sb="24" eb="27">
      <t>シュウゼンヒ</t>
    </rPh>
    <rPh sb="28" eb="30">
      <t>ゾウカ</t>
    </rPh>
    <rPh sb="30" eb="32">
      <t>ケイコウ</t>
    </rPh>
    <rPh sb="36" eb="38">
      <t>ヘイセイ</t>
    </rPh>
    <rPh sb="40" eb="42">
      <t>ネンド</t>
    </rPh>
    <rPh sb="45" eb="46">
      <t>ヒガシ</t>
    </rPh>
    <rPh sb="46" eb="48">
      <t>クロカワ</t>
    </rPh>
    <rPh sb="48" eb="50">
      <t>ノウシュウ</t>
    </rPh>
    <rPh sb="50" eb="51">
      <t>ハイ</t>
    </rPh>
    <rPh sb="51" eb="53">
      <t>シセツ</t>
    </rPh>
    <rPh sb="54" eb="55">
      <t>トク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</si>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</sst>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9C-4035-9851-B93F6BBAFF82}"/>
            </c:ext>
          </c:extLst>
        </c:ser>
        <c:dLbls>
          <c:showLegendKey val="0"/>
          <c:showVal val="0"/>
          <c:showCatName val="0"/>
          <c:showSerName val="0"/>
          <c:showPercent val="0"/>
          <c:showBubbleSize val="0"/>
        </c:dLbls>
        <c:gapWidth val="150"/>
        <c:axId val="545771968"/>
        <c:axId val="5457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C29C-4035-9851-B93F6BBAFF82}"/>
            </c:ext>
          </c:extLst>
        </c:ser>
        <c:dLbls>
          <c:showLegendKey val="0"/>
          <c:showVal val="0"/>
          <c:showCatName val="0"/>
          <c:showSerName val="0"/>
          <c:showPercent val="0"/>
          <c:showBubbleSize val="0"/>
        </c:dLbls>
        <c:marker val="1"/>
        <c:smooth val="0"/>
        <c:axId val="545771968"/>
        <c:axId val="545771184"/>
      </c:lineChart>
      <c:dateAx>
        <c:axId val="545771968"/>
        <c:scaling>
          <c:orientation val="minMax"/>
        </c:scaling>
        <c:delete val="1"/>
        <c:axPos val="b"/>
        <c:numFmt formatCode="ge" sourceLinked="1"/>
        <c:majorTickMark val="none"/>
        <c:minorTickMark val="none"/>
        <c:tickLblPos val="none"/>
        <c:crossAx val="545771184"/>
        <c:crosses val="autoZero"/>
        <c:auto val="1"/>
        <c:lblOffset val="100"/>
        <c:baseTimeUnit val="years"/>
      </c:dateAx>
      <c:valAx>
        <c:axId val="5457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7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38.86</c:v>
                </c:pt>
                <c:pt idx="1">
                  <c:v>37.9</c:v>
                </c:pt>
                <c:pt idx="2">
                  <c:v>37.9</c:v>
                </c:pt>
                <c:pt idx="3">
                  <c:v>38.08</c:v>
                </c:pt>
                <c:pt idx="4">
                  <c:v>38.81</c:v>
                </c:pt>
              </c:numCache>
            </c:numRef>
          </c:val>
          <c:extLst>
            <c:ext xmlns:c16="http://schemas.microsoft.com/office/drawing/2014/chart" uri="{C3380CC4-5D6E-409C-BE32-E72D297353CC}">
              <c16:uniqueId val="{00000000-4FEC-4C2B-AE1E-4D6655A3997F}"/>
            </c:ext>
          </c:extLst>
        </c:ser>
        <c:dLbls>
          <c:showLegendKey val="0"/>
          <c:showVal val="0"/>
          <c:showCatName val="0"/>
          <c:showSerName val="0"/>
          <c:showPercent val="0"/>
          <c:showBubbleSize val="0"/>
        </c:dLbls>
        <c:gapWidth val="150"/>
        <c:axId val="89152616"/>
        <c:axId val="89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4FEC-4C2B-AE1E-4D6655A3997F}"/>
            </c:ext>
          </c:extLst>
        </c:ser>
        <c:dLbls>
          <c:showLegendKey val="0"/>
          <c:showVal val="0"/>
          <c:showCatName val="0"/>
          <c:showSerName val="0"/>
          <c:showPercent val="0"/>
          <c:showBubbleSize val="0"/>
        </c:dLbls>
        <c:marker val="1"/>
        <c:smooth val="0"/>
        <c:axId val="89152616"/>
        <c:axId val="89160064"/>
      </c:lineChart>
      <c:dateAx>
        <c:axId val="89152616"/>
        <c:scaling>
          <c:orientation val="minMax"/>
        </c:scaling>
        <c:delete val="1"/>
        <c:axPos val="b"/>
        <c:numFmt formatCode="ge" sourceLinked="1"/>
        <c:majorTickMark val="none"/>
        <c:minorTickMark val="none"/>
        <c:tickLblPos val="none"/>
        <c:crossAx val="89160064"/>
        <c:crosses val="autoZero"/>
        <c:auto val="1"/>
        <c:lblOffset val="100"/>
        <c:baseTimeUnit val="years"/>
      </c:dateAx>
      <c:valAx>
        <c:axId val="89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81.92</c:v>
                </c:pt>
                <c:pt idx="1">
                  <c:v>84.26</c:v>
                </c:pt>
                <c:pt idx="2">
                  <c:v>84.87</c:v>
                </c:pt>
                <c:pt idx="3">
                  <c:v>85.22</c:v>
                </c:pt>
                <c:pt idx="4">
                  <c:v>85.71</c:v>
                </c:pt>
              </c:numCache>
            </c:numRef>
          </c:val>
          <c:extLst>
            <c:ext xmlns:c16="http://schemas.microsoft.com/office/drawing/2014/chart" uri="{C3380CC4-5D6E-409C-BE32-E72D297353CC}">
              <c16:uniqueId val="{00000000-393B-4A9A-8AFE-E27F7D5EF10C}"/>
            </c:ext>
          </c:extLst>
        </c:ser>
        <c:dLbls>
          <c:showLegendKey val="0"/>
          <c:showVal val="0"/>
          <c:showCatName val="0"/>
          <c:showSerName val="0"/>
          <c:showPercent val="0"/>
          <c:showBubbleSize val="0"/>
        </c:dLbls>
        <c:gapWidth val="150"/>
        <c:axId val="430690352"/>
        <c:axId val="4306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393B-4A9A-8AFE-E27F7D5EF10C}"/>
            </c:ext>
          </c:extLst>
        </c:ser>
        <c:dLbls>
          <c:showLegendKey val="0"/>
          <c:showVal val="0"/>
          <c:showCatName val="0"/>
          <c:showSerName val="0"/>
          <c:showPercent val="0"/>
          <c:showBubbleSize val="0"/>
        </c:dLbls>
        <c:marker val="1"/>
        <c:smooth val="0"/>
        <c:axId val="430690352"/>
        <c:axId val="430688000"/>
      </c:lineChart>
      <c:dateAx>
        <c:axId val="430690352"/>
        <c:scaling>
          <c:orientation val="minMax"/>
        </c:scaling>
        <c:delete val="1"/>
        <c:axPos val="b"/>
        <c:numFmt formatCode="ge" sourceLinked="1"/>
        <c:majorTickMark val="none"/>
        <c:minorTickMark val="none"/>
        <c:tickLblPos val="none"/>
        <c:crossAx val="430688000"/>
        <c:crosses val="autoZero"/>
        <c:auto val="1"/>
        <c:lblOffset val="100"/>
        <c:baseTimeUnit val="years"/>
      </c:dateAx>
      <c:valAx>
        <c:axId val="430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69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90.32</c:v>
                </c:pt>
                <c:pt idx="1">
                  <c:v>63.67</c:v>
                </c:pt>
                <c:pt idx="2">
                  <c:v>74.83</c:v>
                </c:pt>
                <c:pt idx="3">
                  <c:v>73.319999999999993</c:v>
                </c:pt>
                <c:pt idx="4">
                  <c:v>69.98</c:v>
                </c:pt>
              </c:numCache>
            </c:numRef>
          </c:val>
          <c:extLst>
            <c:ext xmlns:c16="http://schemas.microsoft.com/office/drawing/2014/chart" uri="{C3380CC4-5D6E-409C-BE32-E72D297353CC}">
              <c16:uniqueId val="{00000000-DE4B-4142-A662-4DD7866DD86B}"/>
            </c:ext>
          </c:extLst>
        </c:ser>
        <c:dLbls>
          <c:showLegendKey val="0"/>
          <c:showVal val="0"/>
          <c:showCatName val="0"/>
          <c:showSerName val="0"/>
          <c:showPercent val="0"/>
          <c:showBubbleSize val="0"/>
        </c:dLbls>
        <c:gapWidth val="150"/>
        <c:axId val="545770008"/>
        <c:axId val="5457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4B-4142-A662-4DD7866DD86B}"/>
            </c:ext>
          </c:extLst>
        </c:ser>
        <c:dLbls>
          <c:showLegendKey val="0"/>
          <c:showVal val="0"/>
          <c:showCatName val="0"/>
          <c:showSerName val="0"/>
          <c:showPercent val="0"/>
          <c:showBubbleSize val="0"/>
        </c:dLbls>
        <c:marker val="1"/>
        <c:smooth val="0"/>
        <c:axId val="545770008"/>
        <c:axId val="545770400"/>
      </c:lineChart>
      <c:dateAx>
        <c:axId val="545770008"/>
        <c:scaling>
          <c:orientation val="minMax"/>
        </c:scaling>
        <c:delete val="1"/>
        <c:axPos val="b"/>
        <c:numFmt formatCode="ge" sourceLinked="1"/>
        <c:majorTickMark val="none"/>
        <c:minorTickMark val="none"/>
        <c:tickLblPos val="none"/>
        <c:crossAx val="545770400"/>
        <c:crosses val="autoZero"/>
        <c:auto val="1"/>
        <c:lblOffset val="100"/>
        <c:baseTimeUnit val="years"/>
      </c:dateAx>
      <c:valAx>
        <c:axId val="5457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77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9-468F-AC1B-187F179C0FAE}"/>
            </c:ext>
          </c:extLst>
        </c:ser>
        <c:dLbls>
          <c:showLegendKey val="0"/>
          <c:showVal val="0"/>
          <c:showCatName val="0"/>
          <c:showSerName val="0"/>
          <c:showPercent val="0"/>
          <c:showBubbleSize val="0"/>
        </c:dLbls>
        <c:gapWidth val="150"/>
        <c:axId val="542264384"/>
        <c:axId val="54226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9-468F-AC1B-187F179C0FAE}"/>
            </c:ext>
          </c:extLst>
        </c:ser>
        <c:dLbls>
          <c:showLegendKey val="0"/>
          <c:showVal val="0"/>
          <c:showCatName val="0"/>
          <c:showSerName val="0"/>
          <c:showPercent val="0"/>
          <c:showBubbleSize val="0"/>
        </c:dLbls>
        <c:marker val="1"/>
        <c:smooth val="0"/>
        <c:axId val="542264384"/>
        <c:axId val="542266344"/>
      </c:lineChart>
      <c:dateAx>
        <c:axId val="542264384"/>
        <c:scaling>
          <c:orientation val="minMax"/>
        </c:scaling>
        <c:delete val="1"/>
        <c:axPos val="b"/>
        <c:numFmt formatCode="ge" sourceLinked="1"/>
        <c:majorTickMark val="none"/>
        <c:minorTickMark val="none"/>
        <c:tickLblPos val="none"/>
        <c:crossAx val="542266344"/>
        <c:crosses val="autoZero"/>
        <c:auto val="1"/>
        <c:lblOffset val="100"/>
        <c:baseTimeUnit val="years"/>
      </c:dateAx>
      <c:valAx>
        <c:axId val="54226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2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F-4BBB-BE7B-7833C3A44263}"/>
            </c:ext>
          </c:extLst>
        </c:ser>
        <c:dLbls>
          <c:showLegendKey val="0"/>
          <c:showVal val="0"/>
          <c:showCatName val="0"/>
          <c:showSerName val="0"/>
          <c:showPercent val="0"/>
          <c:showBubbleSize val="0"/>
        </c:dLbls>
        <c:gapWidth val="150"/>
        <c:axId val="542267128"/>
        <c:axId val="54227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F-4BBB-BE7B-7833C3A44263}"/>
            </c:ext>
          </c:extLst>
        </c:ser>
        <c:dLbls>
          <c:showLegendKey val="0"/>
          <c:showVal val="0"/>
          <c:showCatName val="0"/>
          <c:showSerName val="0"/>
          <c:showPercent val="0"/>
          <c:showBubbleSize val="0"/>
        </c:dLbls>
        <c:marker val="1"/>
        <c:smooth val="0"/>
        <c:axId val="542267128"/>
        <c:axId val="542271440"/>
      </c:lineChart>
      <c:dateAx>
        <c:axId val="542267128"/>
        <c:scaling>
          <c:orientation val="minMax"/>
        </c:scaling>
        <c:delete val="1"/>
        <c:axPos val="b"/>
        <c:numFmt formatCode="ge" sourceLinked="1"/>
        <c:majorTickMark val="none"/>
        <c:minorTickMark val="none"/>
        <c:tickLblPos val="none"/>
        <c:crossAx val="542271440"/>
        <c:crosses val="autoZero"/>
        <c:auto val="1"/>
        <c:lblOffset val="100"/>
        <c:baseTimeUnit val="years"/>
      </c:dateAx>
      <c:valAx>
        <c:axId val="54227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26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AA-4007-935A-E150561AF9E8}"/>
            </c:ext>
          </c:extLst>
        </c:ser>
        <c:dLbls>
          <c:showLegendKey val="0"/>
          <c:showVal val="0"/>
          <c:showCatName val="0"/>
          <c:showSerName val="0"/>
          <c:showPercent val="0"/>
          <c:showBubbleSize val="0"/>
        </c:dLbls>
        <c:gapWidth val="150"/>
        <c:axId val="542269088"/>
        <c:axId val="54226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AA-4007-935A-E150561AF9E8}"/>
            </c:ext>
          </c:extLst>
        </c:ser>
        <c:dLbls>
          <c:showLegendKey val="0"/>
          <c:showVal val="0"/>
          <c:showCatName val="0"/>
          <c:showSerName val="0"/>
          <c:showPercent val="0"/>
          <c:showBubbleSize val="0"/>
        </c:dLbls>
        <c:marker val="1"/>
        <c:smooth val="0"/>
        <c:axId val="542269088"/>
        <c:axId val="542265168"/>
      </c:lineChart>
      <c:dateAx>
        <c:axId val="542269088"/>
        <c:scaling>
          <c:orientation val="minMax"/>
        </c:scaling>
        <c:delete val="1"/>
        <c:axPos val="b"/>
        <c:numFmt formatCode="ge" sourceLinked="1"/>
        <c:majorTickMark val="none"/>
        <c:minorTickMark val="none"/>
        <c:tickLblPos val="none"/>
        <c:crossAx val="542265168"/>
        <c:crosses val="autoZero"/>
        <c:auto val="1"/>
        <c:lblOffset val="100"/>
        <c:baseTimeUnit val="years"/>
      </c:dateAx>
      <c:valAx>
        <c:axId val="54226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2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07-4CEC-8CBF-7B632AF3D606}"/>
            </c:ext>
          </c:extLst>
        </c:ser>
        <c:dLbls>
          <c:showLegendKey val="0"/>
          <c:showVal val="0"/>
          <c:showCatName val="0"/>
          <c:showSerName val="0"/>
          <c:showPercent val="0"/>
          <c:showBubbleSize val="0"/>
        </c:dLbls>
        <c:gapWidth val="150"/>
        <c:axId val="542269872"/>
        <c:axId val="55160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07-4CEC-8CBF-7B632AF3D606}"/>
            </c:ext>
          </c:extLst>
        </c:ser>
        <c:dLbls>
          <c:showLegendKey val="0"/>
          <c:showVal val="0"/>
          <c:showCatName val="0"/>
          <c:showSerName val="0"/>
          <c:showPercent val="0"/>
          <c:showBubbleSize val="0"/>
        </c:dLbls>
        <c:marker val="1"/>
        <c:smooth val="0"/>
        <c:axId val="542269872"/>
        <c:axId val="551605688"/>
      </c:lineChart>
      <c:dateAx>
        <c:axId val="542269872"/>
        <c:scaling>
          <c:orientation val="minMax"/>
        </c:scaling>
        <c:delete val="1"/>
        <c:axPos val="b"/>
        <c:numFmt formatCode="ge" sourceLinked="1"/>
        <c:majorTickMark val="none"/>
        <c:minorTickMark val="none"/>
        <c:tickLblPos val="none"/>
        <c:crossAx val="551605688"/>
        <c:crosses val="autoZero"/>
        <c:auto val="1"/>
        <c:lblOffset val="100"/>
        <c:baseTimeUnit val="years"/>
      </c:dateAx>
      <c:valAx>
        <c:axId val="55160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26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5880.52</c:v>
                </c:pt>
              </c:numCache>
            </c:numRef>
          </c:val>
          <c:extLst>
            <c:ext xmlns:c16="http://schemas.microsoft.com/office/drawing/2014/chart" uri="{C3380CC4-5D6E-409C-BE32-E72D297353CC}">
              <c16:uniqueId val="{00000000-B024-4A16-8A3E-BEAC3E3E26AC}"/>
            </c:ext>
          </c:extLst>
        </c:ser>
        <c:dLbls>
          <c:showLegendKey val="0"/>
          <c:showVal val="0"/>
          <c:showCatName val="0"/>
          <c:showSerName val="0"/>
          <c:showPercent val="0"/>
          <c:showBubbleSize val="0"/>
        </c:dLbls>
        <c:gapWidth val="150"/>
        <c:axId val="551610000"/>
        <c:axId val="5516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B024-4A16-8A3E-BEAC3E3E26AC}"/>
            </c:ext>
          </c:extLst>
        </c:ser>
        <c:dLbls>
          <c:showLegendKey val="0"/>
          <c:showVal val="0"/>
          <c:showCatName val="0"/>
          <c:showSerName val="0"/>
          <c:showPercent val="0"/>
          <c:showBubbleSize val="0"/>
        </c:dLbls>
        <c:marker val="1"/>
        <c:smooth val="0"/>
        <c:axId val="551610000"/>
        <c:axId val="551610784"/>
      </c:lineChart>
      <c:dateAx>
        <c:axId val="551610000"/>
        <c:scaling>
          <c:orientation val="minMax"/>
        </c:scaling>
        <c:delete val="1"/>
        <c:axPos val="b"/>
        <c:numFmt formatCode="ge" sourceLinked="1"/>
        <c:majorTickMark val="none"/>
        <c:minorTickMark val="none"/>
        <c:tickLblPos val="none"/>
        <c:crossAx val="551610784"/>
        <c:crosses val="autoZero"/>
        <c:auto val="1"/>
        <c:lblOffset val="100"/>
        <c:baseTimeUnit val="years"/>
      </c:dateAx>
      <c:valAx>
        <c:axId val="5516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61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58.72</c:v>
                </c:pt>
                <c:pt idx="1">
                  <c:v>54.26</c:v>
                </c:pt>
                <c:pt idx="2">
                  <c:v>57.63</c:v>
                </c:pt>
                <c:pt idx="3">
                  <c:v>57.75</c:v>
                </c:pt>
                <c:pt idx="4">
                  <c:v>77.83</c:v>
                </c:pt>
              </c:numCache>
            </c:numRef>
          </c:val>
          <c:extLst>
            <c:ext xmlns:c16="http://schemas.microsoft.com/office/drawing/2014/chart" uri="{C3380CC4-5D6E-409C-BE32-E72D297353CC}">
              <c16:uniqueId val="{00000000-062D-4D4B-8DEC-9D2FCB7B72C0}"/>
            </c:ext>
          </c:extLst>
        </c:ser>
        <c:dLbls>
          <c:showLegendKey val="0"/>
          <c:showVal val="0"/>
          <c:showCatName val="0"/>
          <c:showSerName val="0"/>
          <c:showPercent val="0"/>
          <c:showBubbleSize val="0"/>
        </c:dLbls>
        <c:gapWidth val="150"/>
        <c:axId val="551608432"/>
        <c:axId val="55160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062D-4D4B-8DEC-9D2FCB7B72C0}"/>
            </c:ext>
          </c:extLst>
        </c:ser>
        <c:dLbls>
          <c:showLegendKey val="0"/>
          <c:showVal val="0"/>
          <c:showCatName val="0"/>
          <c:showSerName val="0"/>
          <c:showPercent val="0"/>
          <c:showBubbleSize val="0"/>
        </c:dLbls>
        <c:marker val="1"/>
        <c:smooth val="0"/>
        <c:axId val="551608432"/>
        <c:axId val="551608824"/>
      </c:lineChart>
      <c:dateAx>
        <c:axId val="551608432"/>
        <c:scaling>
          <c:orientation val="minMax"/>
        </c:scaling>
        <c:delete val="1"/>
        <c:axPos val="b"/>
        <c:numFmt formatCode="ge" sourceLinked="1"/>
        <c:majorTickMark val="none"/>
        <c:minorTickMark val="none"/>
        <c:tickLblPos val="none"/>
        <c:crossAx val="551608824"/>
        <c:crosses val="autoZero"/>
        <c:auto val="1"/>
        <c:lblOffset val="100"/>
        <c:baseTimeUnit val="years"/>
      </c:dateAx>
      <c:valAx>
        <c:axId val="55160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60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334.54</c:v>
                </c:pt>
                <c:pt idx="1">
                  <c:v>364.06</c:v>
                </c:pt>
                <c:pt idx="2">
                  <c:v>344.83</c:v>
                </c:pt>
                <c:pt idx="3">
                  <c:v>350.57</c:v>
                </c:pt>
                <c:pt idx="4">
                  <c:v>267.26</c:v>
                </c:pt>
              </c:numCache>
            </c:numRef>
          </c:val>
          <c:extLst>
            <c:ext xmlns:c16="http://schemas.microsoft.com/office/drawing/2014/chart" uri="{C3380CC4-5D6E-409C-BE32-E72D297353CC}">
              <c16:uniqueId val="{00000000-FA3A-413F-BE5D-E7FEBCFC0DDD}"/>
            </c:ext>
          </c:extLst>
        </c:ser>
        <c:dLbls>
          <c:showLegendKey val="0"/>
          <c:showVal val="0"/>
          <c:showCatName val="0"/>
          <c:showSerName val="0"/>
          <c:showPercent val="0"/>
          <c:showBubbleSize val="0"/>
        </c:dLbls>
        <c:gapWidth val="150"/>
        <c:axId val="89158496"/>
        <c:axId val="891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FA3A-413F-BE5D-E7FEBCFC0DDD}"/>
            </c:ext>
          </c:extLst>
        </c:ser>
        <c:dLbls>
          <c:showLegendKey val="0"/>
          <c:showVal val="0"/>
          <c:showCatName val="0"/>
          <c:showSerName val="0"/>
          <c:showPercent val="0"/>
          <c:showBubbleSize val="0"/>
        </c:dLbls>
        <c:marker val="1"/>
        <c:smooth val="0"/>
        <c:axId val="89158496"/>
        <c:axId val="89155360"/>
      </c:lineChart>
      <c:dateAx>
        <c:axId val="89158496"/>
        <c:scaling>
          <c:orientation val="minMax"/>
        </c:scaling>
        <c:delete val="1"/>
        <c:axPos val="b"/>
        <c:numFmt formatCode="ge" sourceLinked="1"/>
        <c:majorTickMark val="none"/>
        <c:minorTickMark val="none"/>
        <c:tickLblPos val="none"/>
        <c:crossAx val="89155360"/>
        <c:crosses val="autoZero"/>
        <c:auto val="1"/>
        <c:lblOffset val="100"/>
        <c:baseTimeUnit val="years"/>
      </c:dateAx>
      <c:valAx>
        <c:axId val="891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75" zoomScaleNormal="75"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飯綱町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11551</v>
      </c>
      <c r="AM8" s="50"/>
      <c r="AN8" s="50"/>
      <c r="AO8" s="50"/>
      <c r="AP8" s="50"/>
      <c r="AQ8" s="50"/>
      <c r="AR8" s="50"/>
      <c r="AS8" s="50"/>
      <c r="AT8" s="45">
        <f>データ!T6</f>
        <v>75</v>
      </c>
      <c r="AU8" s="45"/>
      <c r="AV8" s="45"/>
      <c r="AW8" s="45"/>
      <c r="AX8" s="45"/>
      <c r="AY8" s="45"/>
      <c r="AZ8" s="45"/>
      <c r="BA8" s="45"/>
      <c r="BB8" s="45">
        <f>データ!U6</f>
        <v>154.01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34.81</v>
      </c>
      <c r="Q10" s="45"/>
      <c r="R10" s="45"/>
      <c r="S10" s="45"/>
      <c r="T10" s="45"/>
      <c r="U10" s="45"/>
      <c r="V10" s="45"/>
      <c r="W10" s="45">
        <f>データ!Q6</f>
        <v>97.48</v>
      </c>
      <c r="X10" s="45"/>
      <c r="Y10" s="45"/>
      <c r="Z10" s="45"/>
      <c r="AA10" s="45"/>
      <c r="AB10" s="45"/>
      <c r="AC10" s="45"/>
      <c r="AD10" s="50">
        <f>データ!R6</f>
        <v>3996</v>
      </c>
      <c r="AE10" s="50"/>
      <c r="AF10" s="50"/>
      <c r="AG10" s="50"/>
      <c r="AH10" s="50"/>
      <c r="AI10" s="50"/>
      <c r="AJ10" s="50"/>
      <c r="AK10" s="2"/>
      <c r="AL10" s="50">
        <f>データ!V6</f>
        <v>3996</v>
      </c>
      <c r="AM10" s="50"/>
      <c r="AN10" s="50"/>
      <c r="AO10" s="50"/>
      <c r="AP10" s="50"/>
      <c r="AQ10" s="50"/>
      <c r="AR10" s="50"/>
      <c r="AS10" s="50"/>
      <c r="AT10" s="45">
        <f>データ!W6</f>
        <v>1.81</v>
      </c>
      <c r="AU10" s="45"/>
      <c r="AV10" s="45"/>
      <c r="AW10" s="45"/>
      <c r="AX10" s="45"/>
      <c r="AY10" s="45"/>
      <c r="AZ10" s="45"/>
      <c r="BA10" s="45"/>
      <c r="BB10" s="45">
        <f>データ!X6</f>
        <v>2207.73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205907</v>
      </c>
      <c r="D6" s="33">
        <f t="shared" si="3"/>
        <v>47</v>
      </c>
      <c r="E6" s="33">
        <f t="shared" si="3"/>
        <v>17</v>
      </c>
      <c r="F6" s="33">
        <f t="shared" si="3"/>
        <v>5</v>
      </c>
      <c r="G6" s="33">
        <f t="shared" si="3"/>
        <v>0</v>
      </c>
      <c r="H6" s="33" t="str">
        <f t="shared" si="3"/>
        <v>長野県　飯綱町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34.81</v>
      </c>
      <c r="Q6" s="34">
        <f t="shared" si="3"/>
        <v>97.48</v>
      </c>
      <c r="R6" s="34">
        <f t="shared" si="3"/>
        <v>3996</v>
      </c>
      <c r="S6" s="34">
        <f t="shared" si="3"/>
        <v>11551</v>
      </c>
      <c r="T6" s="34">
        <f t="shared" si="3"/>
        <v>75</v>
      </c>
      <c r="U6" s="34">
        <f t="shared" si="3"/>
        <v>154.01</v>
      </c>
      <c r="V6" s="34">
        <f t="shared" si="3"/>
        <v>3996</v>
      </c>
      <c r="W6" s="34">
        <f t="shared" si="3"/>
        <v>1.81</v>
      </c>
      <c r="X6" s="34">
        <f t="shared" si="3"/>
        <v>2207.73</v>
      </c>
      <c r="Y6" s="35">
        <f>IF(Y7="",NA(),Y7)</f>
        <v>90.32</v>
      </c>
      <c r="Z6" s="35">
        <f t="shared" ref="Z6:AH6" si="4">IF(Z7="",NA(),Z7)</f>
        <v>63.67</v>
      </c>
      <c r="AA6" s="35">
        <f t="shared" si="4"/>
        <v>74.83</v>
      </c>
      <c r="AB6" s="35">
        <f t="shared" si="4"/>
        <v>73.319999999999993</v>
      </c>
      <c r="AC6" s="35">
        <f t="shared" si="4"/>
        <v>69.98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5880.52</v>
      </c>
      <c r="BK6" s="35">
        <f t="shared" si="7"/>
        <v>1197.82</v>
      </c>
      <c r="BL6" s="35">
        <f t="shared" si="7"/>
        <v>1126.77</v>
      </c>
      <c r="BM6" s="35">
        <f t="shared" si="7"/>
        <v>1044.8</v>
      </c>
      <c r="BN6" s="35">
        <f t="shared" si="7"/>
        <v>1081.8</v>
      </c>
      <c r="BO6" s="35">
        <f t="shared" si="7"/>
        <v>974.93</v>
      </c>
      <c r="BP6" s="34" t="str">
        <f>IF(BP7="","",IF(BP7="-","【-】","【"&amp;SUBSTITUTE(TEXT(BP7,"#,##0.00"),"-","△")&amp;"】"))</f>
        <v>【914.53】</v>
      </c>
      <c r="BQ6" s="35">
        <f>IF(BQ7="",NA(),BQ7)</f>
        <v>58.72</v>
      </c>
      <c r="BR6" s="35">
        <f t="shared" ref="BR6:BZ6" si="8">IF(BR7="",NA(),BR7)</f>
        <v>54.26</v>
      </c>
      <c r="BS6" s="35">
        <f t="shared" si="8"/>
        <v>57.63</v>
      </c>
      <c r="BT6" s="35">
        <f t="shared" si="8"/>
        <v>57.75</v>
      </c>
      <c r="BU6" s="35">
        <f t="shared" si="8"/>
        <v>77.83</v>
      </c>
      <c r="BV6" s="35">
        <f t="shared" si="8"/>
        <v>51.03</v>
      </c>
      <c r="BW6" s="35">
        <f t="shared" si="8"/>
        <v>50.9</v>
      </c>
      <c r="BX6" s="35">
        <f t="shared" si="8"/>
        <v>50.82</v>
      </c>
      <c r="BY6" s="35">
        <f t="shared" si="8"/>
        <v>52.19</v>
      </c>
      <c r="BZ6" s="35">
        <f t="shared" si="8"/>
        <v>55.32</v>
      </c>
      <c r="CA6" s="34" t="str">
        <f>IF(CA7="","",IF(CA7="-","【-】","【"&amp;SUBSTITUTE(TEXT(CA7,"#,##0.00"),"-","△")&amp;"】"))</f>
        <v>【55.73】</v>
      </c>
      <c r="CB6" s="35">
        <f>IF(CB7="",NA(),CB7)</f>
        <v>334.54</v>
      </c>
      <c r="CC6" s="35">
        <f t="shared" ref="CC6:CK6" si="9">IF(CC7="",NA(),CC7)</f>
        <v>364.06</v>
      </c>
      <c r="CD6" s="35">
        <f t="shared" si="9"/>
        <v>344.83</v>
      </c>
      <c r="CE6" s="35">
        <f t="shared" si="9"/>
        <v>350.57</v>
      </c>
      <c r="CF6" s="35">
        <f t="shared" si="9"/>
        <v>267.26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38.86</v>
      </c>
      <c r="CN6" s="35">
        <f t="shared" ref="CN6:CV6" si="10">IF(CN7="",NA(),CN7)</f>
        <v>37.9</v>
      </c>
      <c r="CO6" s="35">
        <f t="shared" si="10"/>
        <v>37.9</v>
      </c>
      <c r="CP6" s="35">
        <f t="shared" si="10"/>
        <v>38.08</v>
      </c>
      <c r="CQ6" s="35">
        <f t="shared" si="10"/>
        <v>38.81</v>
      </c>
      <c r="CR6" s="35">
        <f t="shared" si="10"/>
        <v>54.74</v>
      </c>
      <c r="CS6" s="35">
        <f t="shared" si="10"/>
        <v>53.78</v>
      </c>
      <c r="CT6" s="35">
        <f t="shared" si="10"/>
        <v>53.24</v>
      </c>
      <c r="CU6" s="35">
        <f t="shared" si="10"/>
        <v>52.31</v>
      </c>
      <c r="CV6" s="35">
        <f t="shared" si="10"/>
        <v>60.65</v>
      </c>
      <c r="CW6" s="34" t="str">
        <f>IF(CW7="","",IF(CW7="-","【-】","【"&amp;SUBSTITUTE(TEXT(CW7,"#,##0.00"),"-","△")&amp;"】"))</f>
        <v>【59.15】</v>
      </c>
      <c r="CX6" s="35">
        <f>IF(CX7="",NA(),CX7)</f>
        <v>81.92</v>
      </c>
      <c r="CY6" s="35">
        <f t="shared" ref="CY6:DG6" si="11">IF(CY7="",NA(),CY7)</f>
        <v>84.26</v>
      </c>
      <c r="CZ6" s="35">
        <f t="shared" si="11"/>
        <v>84.87</v>
      </c>
      <c r="DA6" s="35">
        <f t="shared" si="11"/>
        <v>85.22</v>
      </c>
      <c r="DB6" s="35">
        <f t="shared" si="11"/>
        <v>85.71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205907</v>
      </c>
      <c r="D7" s="37">
        <v>47</v>
      </c>
      <c r="E7" s="37">
        <v>17</v>
      </c>
      <c r="F7" s="37">
        <v>5</v>
      </c>
      <c r="G7" s="37">
        <v>0</v>
      </c>
      <c r="H7" s="37" t="s">
        <v>110</v>
      </c>
      <c r="I7" s="37" t="s">
        <v>111</v>
      </c>
      <c r="J7" s="37" t="s">
        <v>112</v>
      </c>
      <c r="K7" s="37" t="s">
        <v>113</v>
      </c>
      <c r="L7" s="37" t="s">
        <v>114</v>
      </c>
      <c r="M7" s="37"/>
      <c r="N7" s="38" t="s">
        <v>115</v>
      </c>
      <c r="O7" s="38" t="s">
        <v>116</v>
      </c>
      <c r="P7" s="38">
        <v>34.81</v>
      </c>
      <c r="Q7" s="38">
        <v>97.48</v>
      </c>
      <c r="R7" s="38">
        <v>3996</v>
      </c>
      <c r="S7" s="38">
        <v>11551</v>
      </c>
      <c r="T7" s="38">
        <v>75</v>
      </c>
      <c r="U7" s="38">
        <v>154.01</v>
      </c>
      <c r="V7" s="38">
        <v>3996</v>
      </c>
      <c r="W7" s="38">
        <v>1.81</v>
      </c>
      <c r="X7" s="38">
        <v>2207.73</v>
      </c>
      <c r="Y7" s="38">
        <v>90.32</v>
      </c>
      <c r="Z7" s="38">
        <v>63.67</v>
      </c>
      <c r="AA7" s="38">
        <v>74.83</v>
      </c>
      <c r="AB7" s="38">
        <v>73.319999999999993</v>
      </c>
      <c r="AC7" s="38">
        <v>69.98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5880.52</v>
      </c>
      <c r="BK7" s="38">
        <v>1197.82</v>
      </c>
      <c r="BL7" s="38">
        <v>1126.77</v>
      </c>
      <c r="BM7" s="38">
        <v>1044.8</v>
      </c>
      <c r="BN7" s="38">
        <v>1081.8</v>
      </c>
      <c r="BO7" s="38">
        <v>974.93</v>
      </c>
      <c r="BP7" s="38">
        <v>914.53</v>
      </c>
      <c r="BQ7" s="38">
        <v>58.72</v>
      </c>
      <c r="BR7" s="38">
        <v>54.26</v>
      </c>
      <c r="BS7" s="38">
        <v>57.63</v>
      </c>
      <c r="BT7" s="38">
        <v>57.75</v>
      </c>
      <c r="BU7" s="38">
        <v>77.83</v>
      </c>
      <c r="BV7" s="38">
        <v>51.03</v>
      </c>
      <c r="BW7" s="38">
        <v>50.9</v>
      </c>
      <c r="BX7" s="38">
        <v>50.82</v>
      </c>
      <c r="BY7" s="38">
        <v>52.19</v>
      </c>
      <c r="BZ7" s="38">
        <v>55.32</v>
      </c>
      <c r="CA7" s="38">
        <v>55.73</v>
      </c>
      <c r="CB7" s="38">
        <v>334.54</v>
      </c>
      <c r="CC7" s="38">
        <v>364.06</v>
      </c>
      <c r="CD7" s="38">
        <v>344.83</v>
      </c>
      <c r="CE7" s="38">
        <v>350.57</v>
      </c>
      <c r="CF7" s="38">
        <v>267.26</v>
      </c>
      <c r="CG7" s="38">
        <v>289.60000000000002</v>
      </c>
      <c r="CH7" s="38">
        <v>293.27</v>
      </c>
      <c r="CI7" s="38">
        <v>300.52</v>
      </c>
      <c r="CJ7" s="38">
        <v>296.14</v>
      </c>
      <c r="CK7" s="38">
        <v>283.17</v>
      </c>
      <c r="CL7" s="38">
        <v>276.77999999999997</v>
      </c>
      <c r="CM7" s="38">
        <v>38.86</v>
      </c>
      <c r="CN7" s="38">
        <v>37.9</v>
      </c>
      <c r="CO7" s="38">
        <v>37.9</v>
      </c>
      <c r="CP7" s="38">
        <v>38.08</v>
      </c>
      <c r="CQ7" s="38">
        <v>38.81</v>
      </c>
      <c r="CR7" s="38">
        <v>54.74</v>
      </c>
      <c r="CS7" s="38">
        <v>53.78</v>
      </c>
      <c r="CT7" s="38">
        <v>53.24</v>
      </c>
      <c r="CU7" s="38">
        <v>52.31</v>
      </c>
      <c r="CV7" s="38">
        <v>60.65</v>
      </c>
      <c r="CW7" s="38">
        <v>59.15</v>
      </c>
      <c r="CX7" s="38">
        <v>81.92</v>
      </c>
      <c r="CY7" s="38">
        <v>84.26</v>
      </c>
      <c r="CZ7" s="38">
        <v>84.87</v>
      </c>
      <c r="DA7" s="38">
        <v>85.22</v>
      </c>
      <c r="DB7" s="38">
        <v>85.71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2018-02-02T05:50:20Z</cp:lastPrinted>
  <dcterms:created xsi:type="dcterms:W3CDTF">2017-12-25T02:29:17Z</dcterms:created>
  <dcterms:modified xsi:type="dcterms:W3CDTF">2018-02-08T08:33:29Z</dcterms:modified>
  <cp:category/>
</cp:coreProperties>
</file>