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<sst xmlns="http://schemas.openxmlformats.org/spreadsheetml/2006/main" count="240" uniqueCount="125">
  <si>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</si>
  <si>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</si>
  <si>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</si>
  <si>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</si>
  <si>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</si>
  <si>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</si>
  <si>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</si>
  <si>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</si>
  <si>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</si>
  <si>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</si>
  <si>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</si>
  <si>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</si>
  <si>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</si>
  <si>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</si>
  <si>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</si>
  <si>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</si>
  <si>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</si>
  <si>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</si>
  <si>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</si>
  <si>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</si>
  <si>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</si>
  <si>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</si>
  <si>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</si>
  <si>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</si>
  <si>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</si>
  <si>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</si>
  <si>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</si>
  <si>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</si>
  <si>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</si>
  <si>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</si>
  <si>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</si>
  <si>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</si>
  <si>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</si>
  <si>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</si>
  <si>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</si>
  <si>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</si>
  <si>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</si>
  <si>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</si>
  <si>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</si>
  <si>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</si>
  <si>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</si>
  <si>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</si>
  <si>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</si>
  <si>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</si>
  <si>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</si>
  <si>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</si>
  <si>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</si>
  <si>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</si>
  <si>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</si>
  <si>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</si>
  <si>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</si>
  <si>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</si>
  <si>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</si>
  <si>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</si>
  <si>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</si>
  <si>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</si>
  <si>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</si>
  <si>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</si>
  <si>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</si>
  <si>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</si>
  <si>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</si>
  <si>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</si>
  <si>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</si>
  <si>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</si>
  <si>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</si>
  <si>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</si>
  <si>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</si>
  <si>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</si>
  <si>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</si>
  <si>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</si>
  <si>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</si>
  <si>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</si>
  <si>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</si>
  <si>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</si>
  <si>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</si>
  <si>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</si>
  <si>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</si>
  <si>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</si>
  <si>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</si>
  <si>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</si>
  <si>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</si>
  <si>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</si>
  <si>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</si>
  <si>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</si>
  <si>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</si>
  <si>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</si>
  <si>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</si>
  <si>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</si>
  <si>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</si>
  <si>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</si>
  <si>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</si>
  <si>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</si>
  <si>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</si>
  <si>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</si>
  <si>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</si>
  <si>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</si>
  <si>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</si>
  <si>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</si>
  <si>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</si>
  <si>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</si>
  <si>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</si>
  <si>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</si>
  <si>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</si>
  <si>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</si>
  <si>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</si>
  <si>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</si>
  <si>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</si>
  <si>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</si>
  <si>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</si>
  <si>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小谷村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</si>
  <si>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</si>
  <si>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</si>
  <si>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</si>
  <si>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</si>
  <si>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</si>
  <si>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</si>
  <si>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</si>
  <si>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</si>
  <si>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</si>
  <si>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</si>
  <si>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</si>
  <si>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</si>
  <si>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当農業集落排水事業は４処理施設からなっているが、過疎化の進行による人口減少から４施設とも計画人口を下回っており、施設利用率が低いことから使用料収入が少なく、一般会計からの繰り入れにより事業を運営している状況である。</t>
    <rPh sb="1" eb="2">
      <t>トウ</t>
    </rPh>
    <rPh sb="2" eb="4">
      <t>ノウギョウ</t>
    </rPh>
    <rPh sb="4" eb="6">
      <t>シュウラク</t>
    </rPh>
    <rPh sb="6" eb="8">
      <t>ハイスイ</t>
    </rPh>
    <rPh sb="8" eb="10">
      <t>ジギョウ</t>
    </rPh>
    <rPh sb="12" eb="14">
      <t>ショリ</t>
    </rPh>
    <rPh sb="14" eb="16">
      <t>シセツ</t>
    </rPh>
    <rPh sb="25" eb="28">
      <t>カソカ</t>
    </rPh>
    <rPh sb="29" eb="31">
      <t>シンコウ</t>
    </rPh>
    <rPh sb="34" eb="36">
      <t>ジンコウ</t>
    </rPh>
    <rPh sb="36" eb="38">
      <t>ゲンショウ</t>
    </rPh>
    <rPh sb="41" eb="43">
      <t>シセツ</t>
    </rPh>
    <rPh sb="45" eb="47">
      <t>ケイカク</t>
    </rPh>
    <rPh sb="47" eb="49">
      <t>ジンコウ</t>
    </rPh>
    <rPh sb="50" eb="52">
      <t>シタマワ</t>
    </rPh>
    <rPh sb="57" eb="59">
      <t>シセツ</t>
    </rPh>
    <rPh sb="59" eb="62">
      <t>リヨウリツ</t>
    </rPh>
    <rPh sb="63" eb="64">
      <t>ヒク</t>
    </rPh>
    <rPh sb="69" eb="71">
      <t>シヨウ</t>
    </rPh>
    <rPh sb="71" eb="72">
      <t>リョウ</t>
    </rPh>
    <rPh sb="72" eb="74">
      <t>シュウニュウ</t>
    </rPh>
    <rPh sb="75" eb="76">
      <t>スク</t>
    </rPh>
    <rPh sb="79" eb="81">
      <t>イッパン</t>
    </rPh>
    <rPh sb="81" eb="83">
      <t>カイケイ</t>
    </rPh>
    <rPh sb="86" eb="87">
      <t>ク</t>
    </rPh>
    <rPh sb="88" eb="89">
      <t>イ</t>
    </rPh>
    <rPh sb="93" eb="95">
      <t>ジギョウ</t>
    </rPh>
    <rPh sb="96" eb="98">
      <t>ウンエイ</t>
    </rPh>
    <rPh sb="102" eb="104">
      <t>ジョウキョウ</t>
    </rPh>
    <phoneticPr fontId="4"/>
  </si>
  <si>
    <t>　供用開始から２０年を経過する施設もあり、４施設とも機能強化事業は完了している。今後は計画的な老朽化対策を行っていく必要があるが、財源の確保が課題である。</t>
    <rPh sb="1" eb="3">
      <t>キョウヨウ</t>
    </rPh>
    <rPh sb="3" eb="5">
      <t>カイシ</t>
    </rPh>
    <rPh sb="9" eb="10">
      <t>ネン</t>
    </rPh>
    <rPh sb="11" eb="13">
      <t>ケイカ</t>
    </rPh>
    <rPh sb="15" eb="17">
      <t>シセツ</t>
    </rPh>
    <rPh sb="22" eb="24">
      <t>シセツ</t>
    </rPh>
    <rPh sb="26" eb="28">
      <t>キノウ</t>
    </rPh>
    <rPh sb="28" eb="30">
      <t>キョウカ</t>
    </rPh>
    <rPh sb="30" eb="32">
      <t>ジギョウ</t>
    </rPh>
    <rPh sb="33" eb="35">
      <t>カンリョウ</t>
    </rPh>
    <rPh sb="40" eb="42">
      <t>コンゴ</t>
    </rPh>
    <rPh sb="43" eb="46">
      <t>ケイカクテキ</t>
    </rPh>
    <rPh sb="47" eb="50">
      <t>ロウキュウカ</t>
    </rPh>
    <rPh sb="50" eb="52">
      <t>タイサク</t>
    </rPh>
    <rPh sb="53" eb="54">
      <t>オコナ</t>
    </rPh>
    <rPh sb="58" eb="60">
      <t>ヒツヨウ</t>
    </rPh>
    <rPh sb="65" eb="67">
      <t>ザイゲン</t>
    </rPh>
    <rPh sb="68" eb="70">
      <t>カクホ</t>
    </rPh>
    <rPh sb="71" eb="73">
      <t>カダイ</t>
    </rPh>
    <phoneticPr fontId="4"/>
  </si>
  <si>
    <t>　処理区域内の人口増加は見込めないことから、使用料収入の減少が予想される。このため更なる経営改善が必要な状況であるが、地形的な制約により各施設の統廃合は困難である。
　今後も効率的な事業運営に努力していくが、一般会計からの繰り入れに頼らざるを得ない状況である。</t>
    <rPh sb="1" eb="3">
      <t>ショリ</t>
    </rPh>
    <rPh sb="3" eb="5">
      <t>クイキ</t>
    </rPh>
    <rPh sb="5" eb="6">
      <t>ナイ</t>
    </rPh>
    <rPh sb="7" eb="9">
      <t>ジンコウ</t>
    </rPh>
    <rPh sb="9" eb="11">
      <t>ゾウカ</t>
    </rPh>
    <rPh sb="12" eb="14">
      <t>ミコ</t>
    </rPh>
    <rPh sb="22" eb="24">
      <t>シヨウ</t>
    </rPh>
    <rPh sb="24" eb="25">
      <t>リョウ</t>
    </rPh>
    <rPh sb="25" eb="27">
      <t>シュウニュウ</t>
    </rPh>
    <rPh sb="28" eb="30">
      <t>ゲンショウ</t>
    </rPh>
    <rPh sb="31" eb="33">
      <t>ヨソウ</t>
    </rPh>
    <rPh sb="41" eb="42">
      <t>サラ</t>
    </rPh>
    <rPh sb="44" eb="46">
      <t>ケイエイ</t>
    </rPh>
    <rPh sb="46" eb="48">
      <t>カイゼン</t>
    </rPh>
    <rPh sb="49" eb="51">
      <t>ヒツヨウ</t>
    </rPh>
    <rPh sb="52" eb="54">
      <t>ジョウキョウ</t>
    </rPh>
    <rPh sb="59" eb="62">
      <t>チケイテキ</t>
    </rPh>
    <rPh sb="63" eb="65">
      <t>セイヤク</t>
    </rPh>
    <rPh sb="68" eb="69">
      <t>カク</t>
    </rPh>
    <rPh sb="69" eb="71">
      <t>シセツ</t>
    </rPh>
    <rPh sb="72" eb="75">
      <t>トウハイゴウ</t>
    </rPh>
    <rPh sb="76" eb="78">
      <t>コンナン</t>
    </rPh>
    <rPh sb="84" eb="86">
      <t>コンゴ</t>
    </rPh>
    <rPh sb="87" eb="90">
      <t>コウリツテキ</t>
    </rPh>
    <rPh sb="91" eb="93">
      <t>ジギョウ</t>
    </rPh>
    <rPh sb="93" eb="95">
      <t>ウンエイ</t>
    </rPh>
    <rPh sb="96" eb="98">
      <t>ドリョク</t>
    </rPh>
    <rPh sb="104" eb="106">
      <t>イッパン</t>
    </rPh>
    <rPh sb="106" eb="108">
      <t>カイケイ</t>
    </rPh>
    <rPh sb="111" eb="112">
      <t>ク</t>
    </rPh>
    <rPh sb="113" eb="114">
      <t>イ</t>
    </rPh>
    <rPh sb="116" eb="117">
      <t>タヨ</t>
    </rPh>
    <rPh sb="121" eb="122">
      <t>エ</t>
    </rPh>
    <rPh sb="124" eb="12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</si>
</sst>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0176"/>
        <c:axId val="874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0176"/>
        <c:axId val="87412096"/>
      </c:lineChart>
      <c:dateAx>
        <c:axId val="8741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12096"/>
        <c:crosses val="autoZero"/>
        <c:auto val="1"/>
        <c:lblOffset val="100"/>
        <c:baseTimeUnit val="years"/>
      </c:dateAx>
      <c:valAx>
        <c:axId val="874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1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36.01</c:v>
                </c:pt>
                <c:pt idx="1">
                  <c:v>34.97</c:v>
                </c:pt>
                <c:pt idx="2">
                  <c:v>35.36</c:v>
                </c:pt>
                <c:pt idx="3">
                  <c:v>40.159999999999997</c:v>
                </c:pt>
                <c:pt idx="4">
                  <c:v>40.159999999999997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98528"/>
        <c:axId val="8981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528"/>
        <c:axId val="89817088"/>
      </c:lineChart>
      <c:dateAx>
        <c:axId val="8979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17088"/>
        <c:crosses val="autoZero"/>
        <c:auto val="1"/>
        <c:lblOffset val="100"/>
        <c:baseTimeUnit val="years"/>
      </c:date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9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92.06</c:v>
                </c:pt>
                <c:pt idx="1">
                  <c:v>78.55</c:v>
                </c:pt>
                <c:pt idx="2">
                  <c:v>78.25</c:v>
                </c:pt>
                <c:pt idx="3">
                  <c:v>89.99</c:v>
                </c:pt>
                <c:pt idx="4">
                  <c:v>88.51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9104"/>
        <c:axId val="8984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9104"/>
        <c:axId val="89841024"/>
      </c:lineChart>
      <c:dateAx>
        <c:axId val="8983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41024"/>
        <c:crosses val="autoZero"/>
        <c:auto val="1"/>
        <c:lblOffset val="100"/>
        <c:baseTimeUnit val="years"/>
      </c:dateAx>
      <c:valAx>
        <c:axId val="8984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3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102.54</c:v>
                </c:pt>
                <c:pt idx="1">
                  <c:v>101.72</c:v>
                </c:pt>
                <c:pt idx="2">
                  <c:v>98.6</c:v>
                </c:pt>
                <c:pt idx="3">
                  <c:v>98.11</c:v>
                </c:pt>
                <c:pt idx="4">
                  <c:v>100.9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89152"/>
        <c:axId val="8909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89152"/>
        <c:axId val="89091072"/>
      </c:lineChart>
      <c:dateAx>
        <c:axId val="8908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91072"/>
        <c:crosses val="autoZero"/>
        <c:auto val="1"/>
        <c:lblOffset val="100"/>
        <c:baseTimeUnit val="years"/>
      </c:dateAx>
      <c:valAx>
        <c:axId val="8909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8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00064"/>
        <c:axId val="8940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0064"/>
        <c:axId val="89401984"/>
      </c:lineChart>
      <c:dateAx>
        <c:axId val="894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01984"/>
        <c:crosses val="autoZero"/>
        <c:auto val="1"/>
        <c:lblOffset val="100"/>
        <c:baseTimeUnit val="years"/>
      </c:dateAx>
      <c:valAx>
        <c:axId val="8940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0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28352"/>
        <c:axId val="8943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8352"/>
        <c:axId val="89430272"/>
      </c:lineChart>
      <c:dateAx>
        <c:axId val="8942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30272"/>
        <c:crosses val="autoZero"/>
        <c:auto val="1"/>
        <c:lblOffset val="100"/>
        <c:baseTimeUnit val="years"/>
      </c:dateAx>
      <c:valAx>
        <c:axId val="8943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2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74944"/>
        <c:axId val="8947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944"/>
        <c:axId val="89477120"/>
      </c:lineChart>
      <c:dateAx>
        <c:axId val="894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77120"/>
        <c:crosses val="autoZero"/>
        <c:auto val="1"/>
        <c:lblOffset val="100"/>
        <c:baseTimeUnit val="years"/>
      </c:dateAx>
      <c:valAx>
        <c:axId val="8947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7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12576"/>
        <c:axId val="8920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2576"/>
        <c:axId val="89203072"/>
      </c:lineChart>
      <c:dateAx>
        <c:axId val="8951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03072"/>
        <c:crosses val="autoZero"/>
        <c:auto val="1"/>
        <c:lblOffset val="100"/>
        <c:baseTimeUnit val="years"/>
      </c:dateAx>
      <c:valAx>
        <c:axId val="8920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1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120.27</c:v>
                </c:pt>
                <c:pt idx="1">
                  <c:v>112.69</c:v>
                </c:pt>
                <c:pt idx="2">
                  <c:v>2.83</c:v>
                </c:pt>
                <c:pt idx="3" formatCode="#,##0.00;&quot;△&quot;#,##0.00">
                  <c:v>0</c:v>
                </c:pt>
                <c:pt idx="4">
                  <c:v>2406.17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6992"/>
        <c:axId val="892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6992"/>
        <c:axId val="89238912"/>
      </c:lineChart>
      <c:dateAx>
        <c:axId val="892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38912"/>
        <c:crosses val="autoZero"/>
        <c:auto val="1"/>
        <c:lblOffset val="100"/>
        <c:baseTimeUnit val="years"/>
      </c:dateAx>
      <c:valAx>
        <c:axId val="892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3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54.11</c:v>
                </c:pt>
                <c:pt idx="1">
                  <c:v>55.79</c:v>
                </c:pt>
                <c:pt idx="2">
                  <c:v>60.61</c:v>
                </c:pt>
                <c:pt idx="3">
                  <c:v>54.27</c:v>
                </c:pt>
                <c:pt idx="4">
                  <c:v>56.67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57088"/>
        <c:axId val="8925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57088"/>
        <c:axId val="89259008"/>
      </c:lineChart>
      <c:dateAx>
        <c:axId val="8925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59008"/>
        <c:crosses val="autoZero"/>
        <c:auto val="1"/>
        <c:lblOffset val="100"/>
        <c:baseTimeUnit val="years"/>
      </c:dateAx>
      <c:valAx>
        <c:axId val="8925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5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384.69</c:v>
                </c:pt>
                <c:pt idx="1">
                  <c:v>376.59</c:v>
                </c:pt>
                <c:pt idx="2">
                  <c:v>357.59</c:v>
                </c:pt>
                <c:pt idx="3">
                  <c:v>397.5</c:v>
                </c:pt>
                <c:pt idx="4">
                  <c:v>379.44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74720"/>
        <c:axId val="8937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4720"/>
        <c:axId val="89376640"/>
      </c:lineChart>
      <c:dateAx>
        <c:axId val="8937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76640"/>
        <c:crosses val="autoZero"/>
        <c:auto val="1"/>
        <c:lblOffset val="100"/>
        <c:baseTimeUnit val="years"/>
      </c:dateAx>
      <c:valAx>
        <c:axId val="8937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7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" zoomScaleNormal="100" workbookViewId="0">
      <selection activeCell="BL66" sqref="BL66:BZ82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小谷村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3042</v>
      </c>
      <c r="AM8" s="50"/>
      <c r="AN8" s="50"/>
      <c r="AO8" s="50"/>
      <c r="AP8" s="50"/>
      <c r="AQ8" s="50"/>
      <c r="AR8" s="50"/>
      <c r="AS8" s="50"/>
      <c r="AT8" s="45">
        <f>データ!T6</f>
        <v>267.91000000000003</v>
      </c>
      <c r="AU8" s="45"/>
      <c r="AV8" s="45"/>
      <c r="AW8" s="45"/>
      <c r="AX8" s="45"/>
      <c r="AY8" s="45"/>
      <c r="AZ8" s="45"/>
      <c r="BA8" s="45"/>
      <c r="BB8" s="45">
        <f>データ!U6</f>
        <v>11.35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24.84</v>
      </c>
      <c r="Q10" s="45"/>
      <c r="R10" s="45"/>
      <c r="S10" s="45"/>
      <c r="T10" s="45"/>
      <c r="U10" s="45"/>
      <c r="V10" s="45"/>
      <c r="W10" s="45">
        <f>データ!Q6</f>
        <v>72.06</v>
      </c>
      <c r="X10" s="45"/>
      <c r="Y10" s="45"/>
      <c r="Z10" s="45"/>
      <c r="AA10" s="45"/>
      <c r="AB10" s="45"/>
      <c r="AC10" s="45"/>
      <c r="AD10" s="50">
        <f>データ!R6</f>
        <v>3800</v>
      </c>
      <c r="AE10" s="50"/>
      <c r="AF10" s="50"/>
      <c r="AG10" s="50"/>
      <c r="AH10" s="50"/>
      <c r="AI10" s="50"/>
      <c r="AJ10" s="50"/>
      <c r="AK10" s="2"/>
      <c r="AL10" s="50">
        <f>データ!V6</f>
        <v>740</v>
      </c>
      <c r="AM10" s="50"/>
      <c r="AN10" s="50"/>
      <c r="AO10" s="50"/>
      <c r="AP10" s="50"/>
      <c r="AQ10" s="50"/>
      <c r="AR10" s="50"/>
      <c r="AS10" s="50"/>
      <c r="AT10" s="45">
        <f>データ!W6</f>
        <v>0.33</v>
      </c>
      <c r="AU10" s="45"/>
      <c r="AV10" s="45"/>
      <c r="AW10" s="45"/>
      <c r="AX10" s="45"/>
      <c r="AY10" s="45"/>
      <c r="AZ10" s="45"/>
      <c r="BA10" s="45"/>
      <c r="BB10" s="45">
        <f>データ!X6</f>
        <v>2242.42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204862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小谷村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24.84</v>
      </c>
      <c r="Q6" s="34">
        <f t="shared" si="3"/>
        <v>72.06</v>
      </c>
      <c r="R6" s="34">
        <f t="shared" si="3"/>
        <v>3800</v>
      </c>
      <c r="S6" s="34">
        <f t="shared" si="3"/>
        <v>3042</v>
      </c>
      <c r="T6" s="34">
        <f t="shared" si="3"/>
        <v>267.91000000000003</v>
      </c>
      <c r="U6" s="34">
        <f t="shared" si="3"/>
        <v>11.35</v>
      </c>
      <c r="V6" s="34">
        <f t="shared" si="3"/>
        <v>740</v>
      </c>
      <c r="W6" s="34">
        <f t="shared" si="3"/>
        <v>0.33</v>
      </c>
      <c r="X6" s="34">
        <f t="shared" si="3"/>
        <v>2242.42</v>
      </c>
      <c r="Y6" s="35">
        <f>IF(Y7="",NA(),Y7)</f>
        <v>102.54</v>
      </c>
      <c r="Z6" s="35">
        <f t="shared" ref="Z6:AH6" si="4">IF(Z7="",NA(),Z7)</f>
        <v>101.72</v>
      </c>
      <c r="AA6" s="35">
        <f t="shared" si="4"/>
        <v>98.6</v>
      </c>
      <c r="AB6" s="35">
        <f t="shared" si="4"/>
        <v>98.11</v>
      </c>
      <c r="AC6" s="35">
        <f t="shared" si="4"/>
        <v>100.9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120.27</v>
      </c>
      <c r="BG6" s="35">
        <f t="shared" ref="BG6:BO6" si="7">IF(BG7="",NA(),BG7)</f>
        <v>112.69</v>
      </c>
      <c r="BH6" s="35">
        <f t="shared" si="7"/>
        <v>2.83</v>
      </c>
      <c r="BI6" s="34">
        <f t="shared" si="7"/>
        <v>0</v>
      </c>
      <c r="BJ6" s="35">
        <f t="shared" si="7"/>
        <v>2406.17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54.11</v>
      </c>
      <c r="BR6" s="35">
        <f t="shared" ref="BR6:BZ6" si="8">IF(BR7="",NA(),BR7)</f>
        <v>55.79</v>
      </c>
      <c r="BS6" s="35">
        <f t="shared" si="8"/>
        <v>60.61</v>
      </c>
      <c r="BT6" s="35">
        <f t="shared" si="8"/>
        <v>54.27</v>
      </c>
      <c r="BU6" s="35">
        <f t="shared" si="8"/>
        <v>56.67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384.69</v>
      </c>
      <c r="CC6" s="35">
        <f t="shared" ref="CC6:CK6" si="9">IF(CC7="",NA(),CC7)</f>
        <v>376.59</v>
      </c>
      <c r="CD6" s="35">
        <f t="shared" si="9"/>
        <v>357.59</v>
      </c>
      <c r="CE6" s="35">
        <f t="shared" si="9"/>
        <v>397.5</v>
      </c>
      <c r="CF6" s="35">
        <f t="shared" si="9"/>
        <v>379.44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36.01</v>
      </c>
      <c r="CN6" s="35">
        <f t="shared" ref="CN6:CV6" si="10">IF(CN7="",NA(),CN7)</f>
        <v>34.97</v>
      </c>
      <c r="CO6" s="35">
        <f t="shared" si="10"/>
        <v>35.36</v>
      </c>
      <c r="CP6" s="35">
        <f t="shared" si="10"/>
        <v>40.159999999999997</v>
      </c>
      <c r="CQ6" s="35">
        <f t="shared" si="10"/>
        <v>40.159999999999997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92.06</v>
      </c>
      <c r="CY6" s="35">
        <f t="shared" ref="CY6:DG6" si="11">IF(CY7="",NA(),CY7)</f>
        <v>78.55</v>
      </c>
      <c r="CZ6" s="35">
        <f t="shared" si="11"/>
        <v>78.25</v>
      </c>
      <c r="DA6" s="35">
        <f t="shared" si="11"/>
        <v>89.99</v>
      </c>
      <c r="DB6" s="35">
        <f t="shared" si="11"/>
        <v>88.51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204862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24.84</v>
      </c>
      <c r="Q7" s="38">
        <v>72.06</v>
      </c>
      <c r="R7" s="38">
        <v>3800</v>
      </c>
      <c r="S7" s="38">
        <v>3042</v>
      </c>
      <c r="T7" s="38">
        <v>267.91000000000003</v>
      </c>
      <c r="U7" s="38">
        <v>11.35</v>
      </c>
      <c r="V7" s="38">
        <v>740</v>
      </c>
      <c r="W7" s="38">
        <v>0.33</v>
      </c>
      <c r="X7" s="38">
        <v>2242.42</v>
      </c>
      <c r="Y7" s="38">
        <v>102.54</v>
      </c>
      <c r="Z7" s="38">
        <v>101.72</v>
      </c>
      <c r="AA7" s="38">
        <v>98.6</v>
      </c>
      <c r="AB7" s="38">
        <v>98.11</v>
      </c>
      <c r="AC7" s="38">
        <v>100.9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120.27</v>
      </c>
      <c r="BG7" s="38">
        <v>112.69</v>
      </c>
      <c r="BH7" s="38">
        <v>2.83</v>
      </c>
      <c r="BI7" s="38">
        <v>0</v>
      </c>
      <c r="BJ7" s="38">
        <v>2406.17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54.11</v>
      </c>
      <c r="BR7" s="38">
        <v>55.79</v>
      </c>
      <c r="BS7" s="38">
        <v>60.61</v>
      </c>
      <c r="BT7" s="38">
        <v>54.27</v>
      </c>
      <c r="BU7" s="38">
        <v>56.67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384.69</v>
      </c>
      <c r="CC7" s="38">
        <v>376.59</v>
      </c>
      <c r="CD7" s="38">
        <v>357.59</v>
      </c>
      <c r="CE7" s="38">
        <v>397.5</v>
      </c>
      <c r="CF7" s="38">
        <v>379.44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36.01</v>
      </c>
      <c r="CN7" s="38">
        <v>34.97</v>
      </c>
      <c r="CO7" s="38">
        <v>35.36</v>
      </c>
      <c r="CP7" s="38">
        <v>40.159999999999997</v>
      </c>
      <c r="CQ7" s="38">
        <v>40.159999999999997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92.06</v>
      </c>
      <c r="CY7" s="38">
        <v>78.55</v>
      </c>
      <c r="CZ7" s="38">
        <v>78.25</v>
      </c>
      <c r="DA7" s="38">
        <v>89.99</v>
      </c>
      <c r="DB7" s="38">
        <v>88.51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2018-02-05T05:54:09Z</cp:lastPrinted>
  <dcterms:created xsi:type="dcterms:W3CDTF">2017-12-25T02:29:10Z</dcterms:created>
  <dcterms:modified xsi:type="dcterms:W3CDTF">2018-02-05T05:55:59Z</dcterms:modified>
  <cp:category/>
</cp:coreProperties>
</file>