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<sst xmlns="http://schemas.openxmlformats.org/spreadsheetml/2006/main" count="237" uniqueCount="123">
  <si>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</si>
  <si>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</si>
  <si>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</si>
  <si>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</si>
  <si>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</si>
  <si>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</si>
  <si>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</si>
  <si>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</si>
  <si>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</si>
  <si>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</si>
  <si>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</si>
  <si>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</si>
  <si>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</si>
  <si>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</si>
  <si>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</si>
  <si>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</si>
  <si>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</si>
  <si>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</si>
  <si>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</si>
  <si>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</si>
  <si>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</si>
  <si>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</si>
  <si>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</si>
  <si>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</si>
  <si>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</si>
  <si>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</si>
  <si>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</si>
  <si>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</si>
  <si>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</si>
  <si>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</si>
  <si>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</si>
  <si>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</si>
  <si>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</si>
  <si>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</si>
  <si>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</si>
  <si>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</si>
  <si>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</si>
  <si>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</si>
  <si>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</si>
  <si>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</si>
  <si>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</si>
  <si>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</si>
  <si>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</si>
  <si>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</si>
  <si>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</si>
  <si>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</si>
  <si>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</si>
  <si>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</si>
  <si>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</si>
  <si>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</si>
  <si>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</si>
  <si>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</si>
  <si>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</si>
  <si>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</si>
  <si>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</si>
  <si>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</si>
  <si>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</si>
  <si>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</si>
  <si>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</si>
  <si>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</si>
  <si>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</si>
  <si>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</si>
  <si>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</si>
  <si>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</si>
  <si>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</si>
  <si>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</si>
  <si>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</si>
  <si>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</si>
  <si>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</si>
  <si>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</si>
  <si>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</si>
  <si>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</si>
  <si>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</si>
  <si>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</si>
  <si>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</si>
  <si>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</si>
  <si>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</si>
  <si>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</si>
  <si>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</si>
  <si>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</si>
  <si>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</si>
  <si>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</si>
  <si>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</si>
  <si>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</si>
  <si>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</si>
  <si>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</si>
  <si>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</si>
  <si>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</si>
  <si>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</si>
  <si>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</si>
  <si>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</si>
  <si>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</si>
  <si>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</si>
  <si>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</si>
  <si>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</si>
  <si>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</si>
  <si>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</si>
  <si>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</si>
  <si>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</si>
  <si>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</si>
  <si>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</si>
  <si>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</si>
  <si>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</si>
  <si>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</si>
  <si>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</si>
  <si>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</si>
  <si>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</si>
  <si>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小谷村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</si>
  <si>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</si>
  <si>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</si>
  <si>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</si>
  <si>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</si>
  <si>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</si>
  <si>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</si>
  <si>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</si>
  <si>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</si>
  <si>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</si>
  <si>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</si>
  <si>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</si>
  <si>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</si>
  <si>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大半の施設が新設・更新から２０年度以上経過しており、平成２６年度より一部の導水管の基幹改良を進めている。しかしながら、導水管や送水管の多くは険しい山腹を長躯走っており、その更新にあたっては給水人口と比べて事業費が膨大になることから、財政的な面も含め慎重に計画していく必要がある。</t>
    <rPh sb="27" eb="29">
      <t>ヘイセイ</t>
    </rPh>
    <rPh sb="31" eb="32">
      <t>ネン</t>
    </rPh>
    <rPh sb="32" eb="33">
      <t>ド</t>
    </rPh>
    <rPh sb="35" eb="37">
      <t>イチブ</t>
    </rPh>
    <rPh sb="38" eb="40">
      <t>ドウスイ</t>
    </rPh>
    <rPh sb="40" eb="41">
      <t>カン</t>
    </rPh>
    <rPh sb="42" eb="44">
      <t>キカン</t>
    </rPh>
    <rPh sb="44" eb="46">
      <t>カイリョウ</t>
    </rPh>
    <rPh sb="47" eb="48">
      <t>スス</t>
    </rPh>
    <rPh sb="60" eb="62">
      <t>ドウスイ</t>
    </rPh>
    <rPh sb="62" eb="63">
      <t>カン</t>
    </rPh>
    <rPh sb="64" eb="67">
      <t>ソウスイカン</t>
    </rPh>
    <rPh sb="68" eb="69">
      <t>オオ</t>
    </rPh>
    <rPh sb="71" eb="72">
      <t>ケワ</t>
    </rPh>
    <rPh sb="74" eb="76">
      <t>サンプク</t>
    </rPh>
    <rPh sb="77" eb="79">
      <t>チョウク</t>
    </rPh>
    <rPh sb="79" eb="80">
      <t>ハシ</t>
    </rPh>
    <rPh sb="87" eb="89">
      <t>コウシン</t>
    </rPh>
    <rPh sb="95" eb="97">
      <t>キュウスイ</t>
    </rPh>
    <rPh sb="97" eb="99">
      <t>ジンコウ</t>
    </rPh>
    <rPh sb="100" eb="101">
      <t>クラ</t>
    </rPh>
    <rPh sb="103" eb="105">
      <t>ジギョウ</t>
    </rPh>
    <rPh sb="105" eb="106">
      <t>ヒ</t>
    </rPh>
    <rPh sb="107" eb="109">
      <t>ボウダイ</t>
    </rPh>
    <rPh sb="117" eb="120">
      <t>ザイセイテキ</t>
    </rPh>
    <rPh sb="121" eb="122">
      <t>メン</t>
    </rPh>
    <rPh sb="123" eb="124">
      <t>フク</t>
    </rPh>
    <rPh sb="125" eb="127">
      <t>シンチョウ</t>
    </rPh>
    <rPh sb="128" eb="130">
      <t>ケイカク</t>
    </rPh>
    <rPh sb="134" eb="136">
      <t>ヒツヨウ</t>
    </rPh>
    <phoneticPr fontId="4"/>
  </si>
  <si>
    <t>　平成２８年度決算については、平成２６年に発生した長野県神城断層地震の影響による修繕等にかかる経費が増大したことから、収益的収支比率や給水原価等の項目でポイントが悪化してしまった。また、施設利用率が平均値を大きく下回っており、今後も過疎化等による人口減少が見込まれる中、適切な施設規模の把握を行い、維持管理や投資等について効率的な運営を行っていく必要がある。</t>
    <rPh sb="1" eb="3">
      <t>ヘイセイ</t>
    </rPh>
    <rPh sb="5" eb="6">
      <t>ネン</t>
    </rPh>
    <rPh sb="6" eb="7">
      <t>ド</t>
    </rPh>
    <rPh sb="7" eb="9">
      <t>ケッサン</t>
    </rPh>
    <rPh sb="15" eb="17">
      <t>ヘイセイ</t>
    </rPh>
    <rPh sb="19" eb="20">
      <t>ネン</t>
    </rPh>
    <rPh sb="21" eb="23">
      <t>ハッセイ</t>
    </rPh>
    <rPh sb="25" eb="28">
      <t>ナガノケン</t>
    </rPh>
    <rPh sb="28" eb="30">
      <t>カミシロ</t>
    </rPh>
    <rPh sb="30" eb="32">
      <t>ダンソウ</t>
    </rPh>
    <rPh sb="32" eb="34">
      <t>ジシン</t>
    </rPh>
    <rPh sb="35" eb="37">
      <t>エイキョウ</t>
    </rPh>
    <rPh sb="40" eb="42">
      <t>シュウゼン</t>
    </rPh>
    <rPh sb="42" eb="43">
      <t>ナド</t>
    </rPh>
    <rPh sb="47" eb="49">
      <t>ケイヒ</t>
    </rPh>
    <rPh sb="50" eb="52">
      <t>ゾウダイ</t>
    </rPh>
    <rPh sb="59" eb="61">
      <t>シュウエキ</t>
    </rPh>
    <rPh sb="61" eb="62">
      <t>テキ</t>
    </rPh>
    <rPh sb="62" eb="64">
      <t>シュウシ</t>
    </rPh>
    <rPh sb="64" eb="66">
      <t>ヒリツ</t>
    </rPh>
    <rPh sb="67" eb="69">
      <t>キュウスイ</t>
    </rPh>
    <rPh sb="69" eb="71">
      <t>ゲンカ</t>
    </rPh>
    <rPh sb="71" eb="72">
      <t>ナド</t>
    </rPh>
    <rPh sb="73" eb="75">
      <t>コウモク</t>
    </rPh>
    <rPh sb="81" eb="83">
      <t>アッカ</t>
    </rPh>
    <rPh sb="93" eb="95">
      <t>シセツ</t>
    </rPh>
    <rPh sb="95" eb="98">
      <t>リヨウリツ</t>
    </rPh>
    <rPh sb="99" eb="101">
      <t>ヘイキン</t>
    </rPh>
    <rPh sb="101" eb="102">
      <t>チ</t>
    </rPh>
    <rPh sb="103" eb="104">
      <t>オオ</t>
    </rPh>
    <rPh sb="106" eb="108">
      <t>シタマワ</t>
    </rPh>
    <rPh sb="113" eb="115">
      <t>コンゴ</t>
    </rPh>
    <rPh sb="116" eb="119">
      <t>カソカ</t>
    </rPh>
    <rPh sb="119" eb="120">
      <t>ナド</t>
    </rPh>
    <rPh sb="123" eb="125">
      <t>ジンコウ</t>
    </rPh>
    <rPh sb="125" eb="127">
      <t>ゲンショウ</t>
    </rPh>
    <rPh sb="128" eb="130">
      <t>ミコ</t>
    </rPh>
    <rPh sb="133" eb="134">
      <t>ナカ</t>
    </rPh>
    <rPh sb="135" eb="137">
      <t>テキセツ</t>
    </rPh>
    <rPh sb="138" eb="140">
      <t>シセツ</t>
    </rPh>
    <rPh sb="140" eb="142">
      <t>キボ</t>
    </rPh>
    <rPh sb="143" eb="145">
      <t>ハアク</t>
    </rPh>
    <rPh sb="146" eb="147">
      <t>オコナ</t>
    </rPh>
    <rPh sb="149" eb="151">
      <t>イジ</t>
    </rPh>
    <rPh sb="151" eb="153">
      <t>カンリ</t>
    </rPh>
    <rPh sb="154" eb="156">
      <t>トウシ</t>
    </rPh>
    <rPh sb="156" eb="157">
      <t>ナド</t>
    </rPh>
    <rPh sb="161" eb="164">
      <t>コウリツテキ</t>
    </rPh>
    <rPh sb="165" eb="167">
      <t>ウンエイ</t>
    </rPh>
    <rPh sb="168" eb="169">
      <t>オコナ</t>
    </rPh>
    <rPh sb="173" eb="175">
      <t>ヒツヨウ</t>
    </rPh>
    <phoneticPr fontId="4"/>
  </si>
  <si>
    <t>　平成２９年度からは、小規模な飲料水給水施設や簡易給水施設を当簡易水道事業へ統合することとなっている。地形的に各施設の統廃合が困難なことや人口減少地域の統合により、健全性・効率性が低下することが見込まれるため、現状サービスの維持を目標として更なる経営改善を行っていく必要がある。</t>
    <rPh sb="1" eb="3">
      <t>ヘイセイ</t>
    </rPh>
    <rPh sb="5" eb="6">
      <t>ネン</t>
    </rPh>
    <rPh sb="6" eb="7">
      <t>ド</t>
    </rPh>
    <rPh sb="11" eb="14">
      <t>ショウキボ</t>
    </rPh>
    <rPh sb="15" eb="18">
      <t>インリョウスイ</t>
    </rPh>
    <rPh sb="18" eb="20">
      <t>キュウスイ</t>
    </rPh>
    <rPh sb="20" eb="22">
      <t>シセツ</t>
    </rPh>
    <rPh sb="23" eb="25">
      <t>カンイ</t>
    </rPh>
    <rPh sb="25" eb="27">
      <t>キュウスイ</t>
    </rPh>
    <rPh sb="27" eb="29">
      <t>シセツ</t>
    </rPh>
    <rPh sb="30" eb="31">
      <t>トウ</t>
    </rPh>
    <rPh sb="31" eb="33">
      <t>カンイ</t>
    </rPh>
    <rPh sb="33" eb="35">
      <t>スイドウ</t>
    </rPh>
    <rPh sb="35" eb="37">
      <t>ジギョウ</t>
    </rPh>
    <rPh sb="38" eb="40">
      <t>トウゴウ</t>
    </rPh>
    <rPh sb="51" eb="54">
      <t>チケイテキ</t>
    </rPh>
    <rPh sb="55" eb="56">
      <t>カク</t>
    </rPh>
    <rPh sb="56" eb="58">
      <t>シセツ</t>
    </rPh>
    <rPh sb="59" eb="62">
      <t>トウハイゴウ</t>
    </rPh>
    <rPh sb="63" eb="65">
      <t>コンナン</t>
    </rPh>
    <rPh sb="69" eb="71">
      <t>ジンコウ</t>
    </rPh>
    <rPh sb="71" eb="73">
      <t>ゲンショウ</t>
    </rPh>
    <rPh sb="73" eb="75">
      <t>チイキ</t>
    </rPh>
    <rPh sb="76" eb="78">
      <t>トウゴウ</t>
    </rPh>
    <rPh sb="82" eb="85">
      <t>ケンゼンセイ</t>
    </rPh>
    <rPh sb="86" eb="88">
      <t>コウリツ</t>
    </rPh>
    <rPh sb="88" eb="89">
      <t>セイ</t>
    </rPh>
    <rPh sb="90" eb="92">
      <t>テイカ</t>
    </rPh>
    <rPh sb="97" eb="99">
      <t>ミコ</t>
    </rPh>
    <rPh sb="105" eb="107">
      <t>ゲンジョウ</t>
    </rPh>
    <rPh sb="112" eb="114">
      <t>イジ</t>
    </rPh>
    <rPh sb="115" eb="117">
      <t>モクヒョウ</t>
    </rPh>
    <rPh sb="120" eb="121">
      <t>サラ</t>
    </rPh>
    <rPh sb="123" eb="125">
      <t>ケイエイ</t>
    </rPh>
    <rPh sb="125" eb="127">
      <t>カイゼン</t>
    </rPh>
    <rPh sb="128" eb="129">
      <t>オコナ</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</si>
</sst>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2.89</c:v>
                </c:pt>
                <c:pt idx="4" formatCode="#,##0.00;&quot;△&quot;#,##0.00;&quot;-&quot;">
                  <c:v>0.93</c:v>
                </c:pt>
              </c:numCache>
            </c:numRef>
          </c:val>
        </c:ser>
        <c:dLbls>
          <c:showLegendKey val="0"/>
          <c:showVal val="0"/>
          <c:showCatName val="0"/>
          <c:showSerName val="0"/>
          <c:showPercent val="0"/>
          <c:showBubbleSize val="0"/>
        </c:dLbls>
        <c:gapWidth val="150"/>
        <c:axId val="87414272"/>
        <c:axId val="874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7414272"/>
        <c:axId val="87416192"/>
      </c:lineChart>
      <c:dateAx>
        <c:axId val="87414272"/>
        <c:scaling>
          <c:orientation val="minMax"/>
        </c:scaling>
        <c:delete val="1"/>
        <c:axPos val="b"/>
        <c:numFmt formatCode="ge" sourceLinked="1"/>
        <c:majorTickMark val="none"/>
        <c:minorTickMark val="none"/>
        <c:tickLblPos val="none"/>
        <c:crossAx val="87416192"/>
        <c:crosses val="autoZero"/>
        <c:auto val="1"/>
        <c:lblOffset val="100"/>
        <c:baseTimeUnit val="years"/>
      </c:dateAx>
      <c:valAx>
        <c:axId val="87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14.34</c:v>
                </c:pt>
                <c:pt idx="1">
                  <c:v>13.25</c:v>
                </c:pt>
                <c:pt idx="2">
                  <c:v>13.4</c:v>
                </c:pt>
                <c:pt idx="3">
                  <c:v>12.33</c:v>
                </c:pt>
                <c:pt idx="4">
                  <c:v>12.1</c:v>
                </c:pt>
              </c:numCache>
            </c:numRef>
          </c:val>
        </c:ser>
        <c:dLbls>
          <c:showLegendKey val="0"/>
          <c:showVal val="0"/>
          <c:showCatName val="0"/>
          <c:showSerName val="0"/>
          <c:showPercent val="0"/>
          <c:showBubbleSize val="0"/>
        </c:dLbls>
        <c:gapWidth val="150"/>
        <c:axId val="89540480"/>
        <c:axId val="89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9540480"/>
        <c:axId val="89554944"/>
      </c:lineChart>
      <c:dateAx>
        <c:axId val="89540480"/>
        <c:scaling>
          <c:orientation val="minMax"/>
        </c:scaling>
        <c:delete val="1"/>
        <c:axPos val="b"/>
        <c:numFmt formatCode="ge" sourceLinked="1"/>
        <c:majorTickMark val="none"/>
        <c:minorTickMark val="none"/>
        <c:tickLblPos val="none"/>
        <c:crossAx val="89554944"/>
        <c:crosses val="autoZero"/>
        <c:auto val="1"/>
        <c:lblOffset val="100"/>
        <c:baseTimeUnit val="years"/>
      </c:dateAx>
      <c:valAx>
        <c:axId val="89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92.44</c:v>
                </c:pt>
                <c:pt idx="1">
                  <c:v>96.47</c:v>
                </c:pt>
                <c:pt idx="2">
                  <c:v>96.74</c:v>
                </c:pt>
                <c:pt idx="3">
                  <c:v>97.33</c:v>
                </c:pt>
                <c:pt idx="4">
                  <c:v>95.27</c:v>
                </c:pt>
              </c:numCache>
            </c:numRef>
          </c:val>
        </c:ser>
        <c:dLbls>
          <c:showLegendKey val="0"/>
          <c:showVal val="0"/>
          <c:showCatName val="0"/>
          <c:showSerName val="0"/>
          <c:showPercent val="0"/>
          <c:showBubbleSize val="0"/>
        </c:dLbls>
        <c:gapWidth val="150"/>
        <c:axId val="89576960"/>
        <c:axId val="89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9576960"/>
        <c:axId val="89578880"/>
      </c:lineChart>
      <c:dateAx>
        <c:axId val="89576960"/>
        <c:scaling>
          <c:orientation val="minMax"/>
        </c:scaling>
        <c:delete val="1"/>
        <c:axPos val="b"/>
        <c:numFmt formatCode="ge" sourceLinked="1"/>
        <c:majorTickMark val="none"/>
        <c:minorTickMark val="none"/>
        <c:tickLblPos val="none"/>
        <c:crossAx val="89578880"/>
        <c:crosses val="autoZero"/>
        <c:auto val="1"/>
        <c:lblOffset val="100"/>
        <c:baseTimeUnit val="years"/>
      </c:dateAx>
      <c:valAx>
        <c:axId val="89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108.2</c:v>
                </c:pt>
                <c:pt idx="1">
                  <c:v>111.84</c:v>
                </c:pt>
                <c:pt idx="2">
                  <c:v>97.29</c:v>
                </c:pt>
                <c:pt idx="3">
                  <c:v>114.42</c:v>
                </c:pt>
                <c:pt idx="4">
                  <c:v>92.02</c:v>
                </c:pt>
              </c:numCache>
            </c:numRef>
          </c:val>
        </c:ser>
        <c:dLbls>
          <c:showLegendKey val="0"/>
          <c:showVal val="0"/>
          <c:showCatName val="0"/>
          <c:showSerName val="0"/>
          <c:showPercent val="0"/>
          <c:showBubbleSize val="0"/>
        </c:dLbls>
        <c:gapWidth val="150"/>
        <c:axId val="89093248"/>
        <c:axId val="89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9093248"/>
        <c:axId val="89095168"/>
      </c:lineChart>
      <c:dateAx>
        <c:axId val="89093248"/>
        <c:scaling>
          <c:orientation val="minMax"/>
        </c:scaling>
        <c:delete val="1"/>
        <c:axPos val="b"/>
        <c:numFmt formatCode="ge" sourceLinked="1"/>
        <c:majorTickMark val="none"/>
        <c:minorTickMark val="none"/>
        <c:tickLblPos val="none"/>
        <c:crossAx val="89095168"/>
        <c:crosses val="autoZero"/>
        <c:auto val="1"/>
        <c:lblOffset val="100"/>
        <c:baseTimeUnit val="years"/>
      </c:dateAx>
      <c:valAx>
        <c:axId val="89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00064"/>
        <c:axId val="894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00064"/>
        <c:axId val="89401984"/>
      </c:lineChart>
      <c:dateAx>
        <c:axId val="89400064"/>
        <c:scaling>
          <c:orientation val="minMax"/>
        </c:scaling>
        <c:delete val="1"/>
        <c:axPos val="b"/>
        <c:numFmt formatCode="ge" sourceLinked="1"/>
        <c:majorTickMark val="none"/>
        <c:minorTickMark val="none"/>
        <c:tickLblPos val="none"/>
        <c:crossAx val="89401984"/>
        <c:crosses val="autoZero"/>
        <c:auto val="1"/>
        <c:lblOffset val="100"/>
        <c:baseTimeUnit val="years"/>
      </c:dateAx>
      <c:valAx>
        <c:axId val="894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28352"/>
        <c:axId val="89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28352"/>
        <c:axId val="89430272"/>
      </c:lineChart>
      <c:dateAx>
        <c:axId val="89428352"/>
        <c:scaling>
          <c:orientation val="minMax"/>
        </c:scaling>
        <c:delete val="1"/>
        <c:axPos val="b"/>
        <c:numFmt formatCode="ge" sourceLinked="1"/>
        <c:majorTickMark val="none"/>
        <c:minorTickMark val="none"/>
        <c:tickLblPos val="none"/>
        <c:crossAx val="89430272"/>
        <c:crosses val="autoZero"/>
        <c:auto val="1"/>
        <c:lblOffset val="100"/>
        <c:baseTimeUnit val="years"/>
      </c:dateAx>
      <c:valAx>
        <c:axId val="89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74944"/>
        <c:axId val="894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74944"/>
        <c:axId val="89481216"/>
      </c:lineChart>
      <c:dateAx>
        <c:axId val="89474944"/>
        <c:scaling>
          <c:orientation val="minMax"/>
        </c:scaling>
        <c:delete val="1"/>
        <c:axPos val="b"/>
        <c:numFmt formatCode="ge" sourceLinked="1"/>
        <c:majorTickMark val="none"/>
        <c:minorTickMark val="none"/>
        <c:tickLblPos val="none"/>
        <c:crossAx val="89481216"/>
        <c:crosses val="autoZero"/>
        <c:auto val="1"/>
        <c:lblOffset val="100"/>
        <c:baseTimeUnit val="years"/>
      </c:dateAx>
      <c:valAx>
        <c:axId val="894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16672"/>
        <c:axId val="89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6672"/>
        <c:axId val="89198976"/>
      </c:lineChart>
      <c:dateAx>
        <c:axId val="89516672"/>
        <c:scaling>
          <c:orientation val="minMax"/>
        </c:scaling>
        <c:delete val="1"/>
        <c:axPos val="b"/>
        <c:numFmt formatCode="ge" sourceLinked="1"/>
        <c:majorTickMark val="none"/>
        <c:minorTickMark val="none"/>
        <c:tickLblPos val="none"/>
        <c:crossAx val="89198976"/>
        <c:crosses val="autoZero"/>
        <c:auto val="1"/>
        <c:lblOffset val="100"/>
        <c:baseTimeUnit val="years"/>
      </c:dateAx>
      <c:valAx>
        <c:axId val="89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688.1</c:v>
                </c:pt>
                <c:pt idx="1">
                  <c:v>672.18</c:v>
                </c:pt>
                <c:pt idx="2">
                  <c:v>699.24</c:v>
                </c:pt>
                <c:pt idx="3">
                  <c:v>753.2</c:v>
                </c:pt>
                <c:pt idx="4">
                  <c:v>835.98</c:v>
                </c:pt>
              </c:numCache>
            </c:numRef>
          </c:val>
        </c:ser>
        <c:dLbls>
          <c:showLegendKey val="0"/>
          <c:showVal val="0"/>
          <c:showCatName val="0"/>
          <c:showSerName val="0"/>
          <c:showPercent val="0"/>
          <c:showBubbleSize val="0"/>
        </c:dLbls>
        <c:gapWidth val="150"/>
        <c:axId val="89236992"/>
        <c:axId val="8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9236992"/>
        <c:axId val="89238912"/>
      </c:lineChart>
      <c:dateAx>
        <c:axId val="89236992"/>
        <c:scaling>
          <c:orientation val="minMax"/>
        </c:scaling>
        <c:delete val="1"/>
        <c:axPos val="b"/>
        <c:numFmt formatCode="ge" sourceLinked="1"/>
        <c:majorTickMark val="none"/>
        <c:minorTickMark val="none"/>
        <c:tickLblPos val="none"/>
        <c:crossAx val="89238912"/>
        <c:crosses val="autoZero"/>
        <c:auto val="1"/>
        <c:lblOffset val="100"/>
        <c:baseTimeUnit val="years"/>
      </c:dateAx>
      <c:valAx>
        <c:axId val="8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102.88</c:v>
                </c:pt>
                <c:pt idx="1">
                  <c:v>103.3</c:v>
                </c:pt>
                <c:pt idx="2">
                  <c:v>92.54</c:v>
                </c:pt>
                <c:pt idx="3">
                  <c:v>104.13</c:v>
                </c:pt>
                <c:pt idx="4">
                  <c:v>82.4</c:v>
                </c:pt>
              </c:numCache>
            </c:numRef>
          </c:val>
        </c:ser>
        <c:dLbls>
          <c:showLegendKey val="0"/>
          <c:showVal val="0"/>
          <c:showCatName val="0"/>
          <c:showSerName val="0"/>
          <c:showPercent val="0"/>
          <c:showBubbleSize val="0"/>
        </c:dLbls>
        <c:gapWidth val="150"/>
        <c:axId val="89326720"/>
        <c:axId val="89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9326720"/>
        <c:axId val="89328640"/>
      </c:lineChart>
      <c:dateAx>
        <c:axId val="89326720"/>
        <c:scaling>
          <c:orientation val="minMax"/>
        </c:scaling>
        <c:delete val="1"/>
        <c:axPos val="b"/>
        <c:numFmt formatCode="ge" sourceLinked="1"/>
        <c:majorTickMark val="none"/>
        <c:minorTickMark val="none"/>
        <c:tickLblPos val="none"/>
        <c:crossAx val="89328640"/>
        <c:crosses val="autoZero"/>
        <c:auto val="1"/>
        <c:lblOffset val="100"/>
        <c:baseTimeUnit val="years"/>
      </c:dateAx>
      <c:valAx>
        <c:axId val="89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226.76</c:v>
                </c:pt>
                <c:pt idx="1">
                  <c:v>227.54</c:v>
                </c:pt>
                <c:pt idx="2">
                  <c:v>245.62</c:v>
                </c:pt>
                <c:pt idx="3">
                  <c:v>233.99</c:v>
                </c:pt>
                <c:pt idx="4">
                  <c:v>293.82</c:v>
                </c:pt>
              </c:numCache>
            </c:numRef>
          </c:val>
        </c:ser>
        <c:dLbls>
          <c:showLegendKey val="0"/>
          <c:showVal val="0"/>
          <c:showCatName val="0"/>
          <c:showSerName val="0"/>
          <c:showPercent val="0"/>
          <c:showBubbleSize val="0"/>
        </c:dLbls>
        <c:gapWidth val="150"/>
        <c:axId val="89344256"/>
        <c:axId val="89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9344256"/>
        <c:axId val="89383296"/>
      </c:lineChart>
      <c:dateAx>
        <c:axId val="89344256"/>
        <c:scaling>
          <c:orientation val="minMax"/>
        </c:scaling>
        <c:delete val="1"/>
        <c:axPos val="b"/>
        <c:numFmt formatCode="ge" sourceLinked="1"/>
        <c:majorTickMark val="none"/>
        <c:minorTickMark val="none"/>
        <c:tickLblPos val="none"/>
        <c:crossAx val="89383296"/>
        <c:crosses val="autoZero"/>
        <c:auto val="1"/>
        <c:lblOffset val="100"/>
        <c:baseTimeUnit val="years"/>
      </c:dateAx>
      <c:valAx>
        <c:axId val="89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小谷村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3042</v>
      </c>
      <c r="AM8" s="67"/>
      <c r="AN8" s="67"/>
      <c r="AO8" s="67"/>
      <c r="AP8" s="67"/>
      <c r="AQ8" s="67"/>
      <c r="AR8" s="67"/>
      <c r="AS8" s="67"/>
      <c r="AT8" s="66">
        <f>データ!$S$6</f>
        <v>267.91000000000003</v>
      </c>
      <c r="AU8" s="66"/>
      <c r="AV8" s="66"/>
      <c r="AW8" s="66"/>
      <c r="AX8" s="66"/>
      <c r="AY8" s="66"/>
      <c r="AZ8" s="66"/>
      <c r="BA8" s="66"/>
      <c r="BB8" s="66">
        <f>データ!$T$6</f>
        <v>11.35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67.709999999999994</v>
      </c>
      <c r="Q10" s="66"/>
      <c r="R10" s="66"/>
      <c r="S10" s="66"/>
      <c r="T10" s="66"/>
      <c r="U10" s="66"/>
      <c r="V10" s="66"/>
      <c r="W10" s="67">
        <f>データ!$Q$6</f>
        <v>3423</v>
      </c>
      <c r="X10" s="67"/>
      <c r="Y10" s="67"/>
      <c r="Z10" s="67"/>
      <c r="AA10" s="67"/>
      <c r="AB10" s="67"/>
      <c r="AC10" s="67"/>
      <c r="AD10" s="2"/>
      <c r="AE10" s="2"/>
      <c r="AF10" s="2"/>
      <c r="AG10" s="2"/>
      <c r="AH10" s="2"/>
      <c r="AI10" s="2"/>
      <c r="AJ10" s="2"/>
      <c r="AK10" s="2"/>
      <c r="AL10" s="67">
        <f>データ!$U$6</f>
        <v>2017</v>
      </c>
      <c r="AM10" s="67"/>
      <c r="AN10" s="67"/>
      <c r="AO10" s="67"/>
      <c r="AP10" s="67"/>
      <c r="AQ10" s="67"/>
      <c r="AR10" s="67"/>
      <c r="AS10" s="67"/>
      <c r="AT10" s="66">
        <f>データ!$V$6</f>
        <v>11.97</v>
      </c>
      <c r="AU10" s="66"/>
      <c r="AV10" s="66"/>
      <c r="AW10" s="66"/>
      <c r="AX10" s="66"/>
      <c r="AY10" s="66"/>
      <c r="AZ10" s="66"/>
      <c r="BA10" s="66"/>
      <c r="BB10" s="66">
        <f>データ!$W$6</f>
        <v>168.5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204862</v>
      </c>
      <c r="D6" s="34">
        <f t="shared" si="3"/>
        <v>47</v>
      </c>
      <c r="E6" s="34">
        <f t="shared" si="3"/>
        <v>1</v>
      </c>
      <c r="F6" s="34">
        <f t="shared" si="3"/>
        <v>0</v>
      </c>
      <c r="G6" s="34">
        <f t="shared" si="3"/>
        <v>0</v>
      </c>
      <c r="H6" s="34" t="str">
        <f t="shared" si="3"/>
        <v>長野県　小谷村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67.709999999999994</v>
      </c>
      <c r="Q6" s="35">
        <f t="shared" si="3"/>
        <v>3423</v>
      </c>
      <c r="R6" s="35">
        <f t="shared" si="3"/>
        <v>3042</v>
      </c>
      <c r="S6" s="35">
        <f t="shared" si="3"/>
        <v>267.91000000000003</v>
      </c>
      <c r="T6" s="35">
        <f t="shared" si="3"/>
        <v>11.35</v>
      </c>
      <c r="U6" s="35">
        <f t="shared" si="3"/>
        <v>2017</v>
      </c>
      <c r="V6" s="35">
        <f t="shared" si="3"/>
        <v>11.97</v>
      </c>
      <c r="W6" s="35">
        <f t="shared" si="3"/>
        <v>168.5</v>
      </c>
      <c r="X6" s="36">
        <f>IF(X7="",NA(),X7)</f>
        <v>108.2</v>
      </c>
      <c r="Y6" s="36">
        <f t="shared" ref="Y6:AG6" si="4">IF(Y7="",NA(),Y7)</f>
        <v>111.84</v>
      </c>
      <c r="Z6" s="36">
        <f t="shared" si="4"/>
        <v>97.29</v>
      </c>
      <c r="AA6" s="36">
        <f t="shared" si="4"/>
        <v>114.42</v>
      </c>
      <c r="AB6" s="36">
        <f t="shared" si="4"/>
        <v>92.02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688.1</v>
      </c>
      <c r="BF6" s="36">
        <f t="shared" ref="BF6:BN6" si="7">IF(BF7="",NA(),BF7)</f>
        <v>672.18</v>
      </c>
      <c r="BG6" s="36">
        <f t="shared" si="7"/>
        <v>699.24</v>
      </c>
      <c r="BH6" s="36">
        <f t="shared" si="7"/>
        <v>753.2</v>
      </c>
      <c r="BI6" s="36">
        <f t="shared" si="7"/>
        <v>835.98</v>
      </c>
      <c r="BJ6" s="36">
        <f t="shared" si="7"/>
        <v>1108.26</v>
      </c>
      <c r="BK6" s="36">
        <f t="shared" si="7"/>
        <v>1113.76</v>
      </c>
      <c r="BL6" s="36">
        <f t="shared" si="7"/>
        <v>1125.69</v>
      </c>
      <c r="BM6" s="36">
        <f t="shared" si="7"/>
        <v>1134.67</v>
      </c>
      <c r="BN6" s="36">
        <f t="shared" si="7"/>
        <v>1144.79</v>
      </c>
      <c r="BO6" s="35" t="str">
        <f>IF(BO7="","",IF(BO7="-","【-】","【"&amp;SUBSTITUTE(TEXT(BO7,"#,##0.00"),"-","△")&amp;"】"))</f>
        <v>【1,280.76】</v>
      </c>
      <c r="BP6" s="36">
        <f>IF(BP7="",NA(),BP7)</f>
        <v>102.88</v>
      </c>
      <c r="BQ6" s="36">
        <f t="shared" ref="BQ6:BY6" si="8">IF(BQ7="",NA(),BQ7)</f>
        <v>103.3</v>
      </c>
      <c r="BR6" s="36">
        <f t="shared" si="8"/>
        <v>92.54</v>
      </c>
      <c r="BS6" s="36">
        <f t="shared" si="8"/>
        <v>104.13</v>
      </c>
      <c r="BT6" s="36">
        <f t="shared" si="8"/>
        <v>82.4</v>
      </c>
      <c r="BU6" s="36">
        <f t="shared" si="8"/>
        <v>19.77</v>
      </c>
      <c r="BV6" s="36">
        <f t="shared" si="8"/>
        <v>34.25</v>
      </c>
      <c r="BW6" s="36">
        <f t="shared" si="8"/>
        <v>46.48</v>
      </c>
      <c r="BX6" s="36">
        <f t="shared" si="8"/>
        <v>40.6</v>
      </c>
      <c r="BY6" s="36">
        <f t="shared" si="8"/>
        <v>56.04</v>
      </c>
      <c r="BZ6" s="35" t="str">
        <f>IF(BZ7="","",IF(BZ7="-","【-】","【"&amp;SUBSTITUTE(TEXT(BZ7,"#,##0.00"),"-","△")&amp;"】"))</f>
        <v>【53.06】</v>
      </c>
      <c r="CA6" s="36">
        <f>IF(CA7="",NA(),CA7)</f>
        <v>226.76</v>
      </c>
      <c r="CB6" s="36">
        <f t="shared" ref="CB6:CJ6" si="9">IF(CB7="",NA(),CB7)</f>
        <v>227.54</v>
      </c>
      <c r="CC6" s="36">
        <f t="shared" si="9"/>
        <v>245.62</v>
      </c>
      <c r="CD6" s="36">
        <f t="shared" si="9"/>
        <v>233.99</v>
      </c>
      <c r="CE6" s="36">
        <f t="shared" si="9"/>
        <v>293.82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14.34</v>
      </c>
      <c r="CM6" s="36">
        <f t="shared" ref="CM6:CU6" si="10">IF(CM7="",NA(),CM7)</f>
        <v>13.25</v>
      </c>
      <c r="CN6" s="36">
        <f t="shared" si="10"/>
        <v>13.4</v>
      </c>
      <c r="CO6" s="36">
        <f t="shared" si="10"/>
        <v>12.33</v>
      </c>
      <c r="CP6" s="36">
        <f t="shared" si="10"/>
        <v>12.1</v>
      </c>
      <c r="CQ6" s="36">
        <f t="shared" si="10"/>
        <v>57.17</v>
      </c>
      <c r="CR6" s="36">
        <f t="shared" si="10"/>
        <v>57.55</v>
      </c>
      <c r="CS6" s="36">
        <f t="shared" si="10"/>
        <v>57.43</v>
      </c>
      <c r="CT6" s="36">
        <f t="shared" si="10"/>
        <v>57.29</v>
      </c>
      <c r="CU6" s="36">
        <f t="shared" si="10"/>
        <v>55.9</v>
      </c>
      <c r="CV6" s="35" t="str">
        <f>IF(CV7="","",IF(CV7="-","【-】","【"&amp;SUBSTITUTE(TEXT(CV7,"#,##0.00"),"-","△")&amp;"】"))</f>
        <v>【56.28】</v>
      </c>
      <c r="CW6" s="36">
        <f>IF(CW7="",NA(),CW7)</f>
        <v>92.44</v>
      </c>
      <c r="CX6" s="36">
        <f t="shared" ref="CX6:DF6" si="11">IF(CX7="",NA(),CX7)</f>
        <v>96.47</v>
      </c>
      <c r="CY6" s="36">
        <f t="shared" si="11"/>
        <v>96.74</v>
      </c>
      <c r="CZ6" s="36">
        <f t="shared" si="11"/>
        <v>97.33</v>
      </c>
      <c r="DA6" s="36">
        <f t="shared" si="11"/>
        <v>95.27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2.89</v>
      </c>
      <c r="EH6" s="36">
        <f t="shared" si="14"/>
        <v>0.93</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204862</v>
      </c>
      <c r="D7" s="38">
        <v>47</v>
      </c>
      <c r="E7" s="38">
        <v>1</v>
      </c>
      <c r="F7" s="38">
        <v>0</v>
      </c>
      <c r="G7" s="38">
        <v>0</v>
      </c>
      <c r="H7" s="38" t="s">
        <v>107</v>
      </c>
      <c r="I7" s="38" t="s">
        <v>108</v>
      </c>
      <c r="J7" s="38" t="s">
        <v>109</v>
      </c>
      <c r="K7" s="38" t="s">
        <v>110</v>
      </c>
      <c r="L7" s="38" t="s">
        <v>111</v>
      </c>
      <c r="M7" s="38"/>
      <c r="N7" s="39" t="s">
        <v>112</v>
      </c>
      <c r="O7" s="39" t="s">
        <v>113</v>
      </c>
      <c r="P7" s="39">
        <v>67.709999999999994</v>
      </c>
      <c r="Q7" s="39">
        <v>3423</v>
      </c>
      <c r="R7" s="39">
        <v>3042</v>
      </c>
      <c r="S7" s="39">
        <v>267.91000000000003</v>
      </c>
      <c r="T7" s="39">
        <v>11.35</v>
      </c>
      <c r="U7" s="39">
        <v>2017</v>
      </c>
      <c r="V7" s="39">
        <v>11.97</v>
      </c>
      <c r="W7" s="39">
        <v>168.5</v>
      </c>
      <c r="X7" s="39">
        <v>108.2</v>
      </c>
      <c r="Y7" s="39">
        <v>111.84</v>
      </c>
      <c r="Z7" s="39">
        <v>97.29</v>
      </c>
      <c r="AA7" s="39">
        <v>114.42</v>
      </c>
      <c r="AB7" s="39">
        <v>92.02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688.1</v>
      </c>
      <c r="BF7" s="39">
        <v>672.18</v>
      </c>
      <c r="BG7" s="39">
        <v>699.24</v>
      </c>
      <c r="BH7" s="39">
        <v>753.2</v>
      </c>
      <c r="BI7" s="39">
        <v>835.98</v>
      </c>
      <c r="BJ7" s="39">
        <v>1108.26</v>
      </c>
      <c r="BK7" s="39">
        <v>1113.76</v>
      </c>
      <c r="BL7" s="39">
        <v>1125.69</v>
      </c>
      <c r="BM7" s="39">
        <v>1134.67</v>
      </c>
      <c r="BN7" s="39">
        <v>1144.79</v>
      </c>
      <c r="BO7" s="39">
        <v>1280.76</v>
      </c>
      <c r="BP7" s="39">
        <v>102.88</v>
      </c>
      <c r="BQ7" s="39">
        <v>103.3</v>
      </c>
      <c r="BR7" s="39">
        <v>92.54</v>
      </c>
      <c r="BS7" s="39">
        <v>104.13</v>
      </c>
      <c r="BT7" s="39">
        <v>82.4</v>
      </c>
      <c r="BU7" s="39">
        <v>19.77</v>
      </c>
      <c r="BV7" s="39">
        <v>34.25</v>
      </c>
      <c r="BW7" s="39">
        <v>46.48</v>
      </c>
      <c r="BX7" s="39">
        <v>40.6</v>
      </c>
      <c r="BY7" s="39">
        <v>56.04</v>
      </c>
      <c r="BZ7" s="39">
        <v>53.06</v>
      </c>
      <c r="CA7" s="39">
        <v>226.76</v>
      </c>
      <c r="CB7" s="39">
        <v>227.54</v>
      </c>
      <c r="CC7" s="39">
        <v>245.62</v>
      </c>
      <c r="CD7" s="39">
        <v>233.99</v>
      </c>
      <c r="CE7" s="39">
        <v>293.82</v>
      </c>
      <c r="CF7" s="39">
        <v>878.73</v>
      </c>
      <c r="CG7" s="39">
        <v>501.18</v>
      </c>
      <c r="CH7" s="39">
        <v>376.61</v>
      </c>
      <c r="CI7" s="39">
        <v>440.03</v>
      </c>
      <c r="CJ7" s="39">
        <v>304.35000000000002</v>
      </c>
      <c r="CK7" s="39">
        <v>314.83</v>
      </c>
      <c r="CL7" s="39">
        <v>14.34</v>
      </c>
      <c r="CM7" s="39">
        <v>13.25</v>
      </c>
      <c r="CN7" s="39">
        <v>13.4</v>
      </c>
      <c r="CO7" s="39">
        <v>12.33</v>
      </c>
      <c r="CP7" s="39">
        <v>12.1</v>
      </c>
      <c r="CQ7" s="39">
        <v>57.17</v>
      </c>
      <c r="CR7" s="39">
        <v>57.55</v>
      </c>
      <c r="CS7" s="39">
        <v>57.43</v>
      </c>
      <c r="CT7" s="39">
        <v>57.29</v>
      </c>
      <c r="CU7" s="39">
        <v>55.9</v>
      </c>
      <c r="CV7" s="39">
        <v>56.28</v>
      </c>
      <c r="CW7" s="39">
        <v>92.44</v>
      </c>
      <c r="CX7" s="39">
        <v>96.47</v>
      </c>
      <c r="CY7" s="39">
        <v>96.74</v>
      </c>
      <c r="CZ7" s="39">
        <v>97.33</v>
      </c>
      <c r="DA7" s="39">
        <v>95.27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2.89</v>
      </c>
      <c r="EH7" s="39">
        <v>0.93</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2018-02-05T05:16:40Z</cp:lastPrinted>
  <dcterms:created xsi:type="dcterms:W3CDTF">2017-12-25T01:44:00Z</dcterms:created>
  <dcterms:modified xsi:type="dcterms:W3CDTF">2018-02-05T05:17:15Z</dcterms:modified>
  <cp:category/>
</cp:coreProperties>
</file>