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<sst xmlns="http://schemas.openxmlformats.org/spreadsheetml/2006/main" count="232" uniqueCount="120">
  <si>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</si>
  <si>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</si>
  <si>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</si>
  <si>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</si>
  <si>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</si>
  <si>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</si>
  <si>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</si>
  <si>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</si>
  <si>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</si>
  <si>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</si>
  <si>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</si>
  <si>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</si>
  <si>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</si>
  <si>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</si>
  <si>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</si>
  <si>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</si>
  <si>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</si>
  <si>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</si>
  <si>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</si>
  <si>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</si>
  <si>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</si>
  <si>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</si>
  <si>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</si>
  <si>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</si>
  <si>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</si>
  <si>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</si>
  <si>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</si>
  <si>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</si>
  <si>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</si>
  <si>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</si>
  <si>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</si>
  <si>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</si>
  <si>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</si>
  <si>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</si>
  <si>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</si>
  <si>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</si>
  <si>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</si>
  <si>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</si>
  <si>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</si>
  <si>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</si>
  <si>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</si>
  <si>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</si>
  <si>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</si>
  <si>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</si>
  <si>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</si>
  <si>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</si>
  <si>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</si>
  <si>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</si>
  <si>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</si>
  <si>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</si>
  <si>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</si>
  <si>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</si>
  <si>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</si>
  <si>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</si>
  <si>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</si>
  <si>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</si>
  <si>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</si>
  <si>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</si>
  <si>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</si>
  <si>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</si>
  <si>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</si>
  <si>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</si>
  <si>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</si>
  <si>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</si>
  <si>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</si>
  <si>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</si>
  <si>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</si>
  <si>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</si>
  <si>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</si>
  <si>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</si>
  <si>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</si>
  <si>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</si>
  <si>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</si>
  <si>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</si>
  <si>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</si>
  <si>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</si>
  <si>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</si>
  <si>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</si>
  <si>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</si>
  <si>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</si>
  <si>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</si>
  <si>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</si>
  <si>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</si>
  <si>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</si>
  <si>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</si>
  <si>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</si>
  <si>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</si>
  <si>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</si>
  <si>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</si>
  <si>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</si>
  <si>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</si>
  <si>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</si>
  <si>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</si>
  <si>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</si>
  <si>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</si>
  <si>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</si>
  <si>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</si>
  <si>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</si>
  <si>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</si>
  <si>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</si>
  <si>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</si>
  <si>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</si>
  <si>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</si>
  <si>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</si>
  <si>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</si>
  <si>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白馬村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</si>
  <si>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</si>
  <si>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</si>
  <si>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</si>
  <si>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</si>
  <si>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</si>
  <si>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</si>
  <si>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</si>
  <si>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</si>
  <si>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</si>
  <si>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</si>
  <si>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</si>
  <si>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単年度収支は黒字となっているが、定住人口より　も観光人口が多く、かつ観光人口が右肩上がりの時代に整備した施設であることから、施設利用率は低い状態となっている。　　　　　　　　　　　　　　　今後、施設規模の算定や老朽施設更新の平準化を考慮した更新計画を策定（平成29年度）し、施設の更新事業を予定しているが、更新事業の財源の確保、特に料金改定の時期が課題となっている。</t>
    <rPh sb="42" eb="45">
      <t>タンネンド</t>
    </rPh>
    <rPh sb="45" eb="47">
      <t>シュウシ</t>
    </rPh>
    <rPh sb="48" eb="50">
      <t>クロジ</t>
    </rPh>
    <rPh sb="58" eb="60">
      <t>テイジュウ</t>
    </rPh>
    <rPh sb="60" eb="62">
      <t>ジンコウ</t>
    </rPh>
    <rPh sb="66" eb="68">
      <t>カンコウ</t>
    </rPh>
    <rPh sb="68" eb="70">
      <t>ジンコウ</t>
    </rPh>
    <rPh sb="71" eb="72">
      <t>オオ</t>
    </rPh>
    <rPh sb="76" eb="78">
      <t>カンコウ</t>
    </rPh>
    <rPh sb="78" eb="80">
      <t>ジンコウ</t>
    </rPh>
    <rPh sb="81" eb="83">
      <t>ミギカタ</t>
    </rPh>
    <rPh sb="83" eb="84">
      <t>ア</t>
    </rPh>
    <rPh sb="87" eb="89">
      <t>ジダイ</t>
    </rPh>
    <rPh sb="90" eb="92">
      <t>セイビ</t>
    </rPh>
    <rPh sb="94" eb="96">
      <t>シセツ</t>
    </rPh>
    <rPh sb="104" eb="106">
      <t>シセツ</t>
    </rPh>
    <rPh sb="106" eb="109">
      <t>リヨウリツ</t>
    </rPh>
    <rPh sb="110" eb="111">
      <t>ヒク</t>
    </rPh>
    <rPh sb="112" eb="114">
      <t>ジョウタイ</t>
    </rPh>
    <rPh sb="136" eb="138">
      <t>コンゴ</t>
    </rPh>
    <rPh sb="147" eb="149">
      <t>ロウキュウ</t>
    </rPh>
    <rPh sb="149" eb="151">
      <t>シセツ</t>
    </rPh>
    <rPh sb="151" eb="153">
      <t>コウシン</t>
    </rPh>
    <rPh sb="154" eb="157">
      <t>ヘイジュンカ</t>
    </rPh>
    <rPh sb="158" eb="160">
      <t>コウリョ</t>
    </rPh>
    <rPh sb="162" eb="164">
      <t>コウシン</t>
    </rPh>
    <rPh sb="164" eb="166">
      <t>ケイカク</t>
    </rPh>
    <rPh sb="167" eb="169">
      <t>サクテイ</t>
    </rPh>
    <rPh sb="170" eb="172">
      <t>ヘイセイ</t>
    </rPh>
    <rPh sb="174" eb="175">
      <t>ネン</t>
    </rPh>
    <rPh sb="175" eb="176">
      <t>ド</t>
    </rPh>
    <rPh sb="179" eb="181">
      <t>シセツ</t>
    </rPh>
    <rPh sb="182" eb="184">
      <t>コウシン</t>
    </rPh>
    <rPh sb="184" eb="186">
      <t>ジギョウ</t>
    </rPh>
    <rPh sb="187" eb="189">
      <t>ヨテイ</t>
    </rPh>
    <rPh sb="195" eb="197">
      <t>コウシン</t>
    </rPh>
    <rPh sb="197" eb="199">
      <t>ジギョウ</t>
    </rPh>
    <rPh sb="200" eb="202">
      <t>ザイゲン</t>
    </rPh>
    <rPh sb="203" eb="205">
      <t>カクホ</t>
    </rPh>
    <rPh sb="206" eb="207">
      <t>トク</t>
    </rPh>
    <rPh sb="208" eb="210">
      <t>リョウキン</t>
    </rPh>
    <rPh sb="210" eb="212">
      <t>カイテイ</t>
    </rPh>
    <rPh sb="213" eb="215">
      <t>ジキ</t>
    </rPh>
    <rPh sb="216" eb="218">
      <t>カダイ</t>
    </rPh>
    <phoneticPr fontId="4"/>
  </si>
  <si>
    <t>　　　　　　　　　　　　　　　　　　　　　　　　　　　　　　　　　　　　　　　　　　　平４～８年度に老朽管布設替事業を実施したが、耐用年数４０年を過ぎた管路も増加している。　　　今後は主に老朽化した水処理施設（機械、電気、計装施設等）の更新事業を先行して行う必要がある。　　「アセットマネジメント」に基づいた、今年度作成中の「更新計画」「経営戦略」により、更新事業を行っていく予定である。　　　　　　</t>
    <phoneticPr fontId="4"/>
  </si>
  <si>
    <t>　　　　　　　　　　　　　　　　　　　　　　　　　水道事業財政が逼迫する中、国の政策による各計画の策定は行ったが、さらに財政を圧迫している。　　「更新計画」に基づいた老朽施設の更新事業は財源確保として水道料金の見直しが必須な状態である。　しかし、人口、給水量の減少が予測され、また、下水道料金、消費税の改定も考慮すると大幅な見直しは厳しいものがある。　　　　　　　　　　　　　　老朽化施設更新は出来るだけ、更新費用を平準化した計画で進める予定である。</t>
    <rPh sb="25" eb="27">
      <t>スイドウ</t>
    </rPh>
    <rPh sb="27" eb="29">
      <t>ジギョウ</t>
    </rPh>
    <rPh sb="29" eb="31">
      <t>ザイセイ</t>
    </rPh>
    <rPh sb="32" eb="34">
      <t>ヒッパク</t>
    </rPh>
    <rPh sb="36" eb="37">
      <t>ナカ</t>
    </rPh>
    <rPh sb="38" eb="39">
      <t>クニ</t>
    </rPh>
    <rPh sb="40" eb="42">
      <t>セイサク</t>
    </rPh>
    <rPh sb="45" eb="46">
      <t>カク</t>
    </rPh>
    <rPh sb="46" eb="48">
      <t>ケイカク</t>
    </rPh>
    <rPh sb="49" eb="51">
      <t>サクテイ</t>
    </rPh>
    <rPh sb="52" eb="53">
      <t>オコナ</t>
    </rPh>
    <rPh sb="60" eb="62">
      <t>ザイセイ</t>
    </rPh>
    <rPh sb="63" eb="65">
      <t>アッパク</t>
    </rPh>
    <rPh sb="73" eb="75">
      <t>コウシン</t>
    </rPh>
    <rPh sb="75" eb="77">
      <t>ケイカク</t>
    </rPh>
    <rPh sb="79" eb="80">
      <t>モト</t>
    </rPh>
    <rPh sb="83" eb="85">
      <t>ロウキュウ</t>
    </rPh>
    <rPh sb="85" eb="87">
      <t>シセツ</t>
    </rPh>
    <rPh sb="88" eb="90">
      <t>コウシン</t>
    </rPh>
    <rPh sb="90" eb="92">
      <t>ジギョウ</t>
    </rPh>
    <rPh sb="93" eb="95">
      <t>ザイゲン</t>
    </rPh>
    <rPh sb="95" eb="97">
      <t>カクホ</t>
    </rPh>
    <rPh sb="100" eb="102">
      <t>スイドウ</t>
    </rPh>
    <rPh sb="102" eb="104">
      <t>リョウキン</t>
    </rPh>
    <rPh sb="105" eb="107">
      <t>ミナオ</t>
    </rPh>
    <rPh sb="109" eb="111">
      <t>ヒッス</t>
    </rPh>
    <rPh sb="112" eb="114">
      <t>ジョウタイ</t>
    </rPh>
    <rPh sb="123" eb="125">
      <t>ジンコウ</t>
    </rPh>
    <rPh sb="126" eb="128">
      <t>キュウスイ</t>
    </rPh>
    <rPh sb="128" eb="129">
      <t>リョウ</t>
    </rPh>
    <rPh sb="130" eb="132">
      <t>ゲンショウ</t>
    </rPh>
    <rPh sb="133" eb="135">
      <t>ヨソク</t>
    </rPh>
    <rPh sb="141" eb="144">
      <t>ゲスイドウ</t>
    </rPh>
    <rPh sb="144" eb="146">
      <t>リョウキン</t>
    </rPh>
    <rPh sb="147" eb="150">
      <t>ショウヒゼイ</t>
    </rPh>
    <rPh sb="151" eb="153">
      <t>カイテイ</t>
    </rPh>
    <rPh sb="154" eb="156">
      <t>コウリョ</t>
    </rPh>
    <rPh sb="159" eb="161">
      <t>オオハバ</t>
    </rPh>
    <rPh sb="162" eb="164">
      <t>ミナオ</t>
    </rPh>
    <rPh sb="166" eb="167">
      <t>キビ</t>
    </rPh>
    <rPh sb="189" eb="192">
      <t>ロウキュウカ</t>
    </rPh>
    <rPh sb="192" eb="194">
      <t>シセツ</t>
    </rPh>
    <rPh sb="194" eb="196">
      <t>コウシン</t>
    </rPh>
    <rPh sb="197" eb="199">
      <t>デキ</t>
    </rPh>
    <rPh sb="203" eb="205">
      <t>コウシン</t>
    </rPh>
    <rPh sb="205" eb="207">
      <t>ヒヨウ</t>
    </rPh>
    <rPh sb="208" eb="211">
      <t>ヘイジュンカ</t>
    </rPh>
    <rPh sb="213" eb="215">
      <t>ケイカク</t>
    </rPh>
    <rPh sb="216" eb="217">
      <t>スス</t>
    </rPh>
    <rPh sb="219" eb="22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</si>
</sst>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1.19</c:v>
                </c:pt>
                <c:pt idx="2">
                  <c:v>0.04</c:v>
                </c:pt>
                <c:pt idx="3">
                  <c:v>0.5</c:v>
                </c:pt>
                <c:pt idx="4">
                  <c:v>0.16</c:v>
                </c:pt>
              </c:numCache>
            </c:numRef>
          </c:val>
        </c:ser>
        <c:dLbls>
          <c:showLegendKey val="0"/>
          <c:showVal val="0"/>
          <c:showCatName val="0"/>
          <c:showSerName val="0"/>
          <c:showPercent val="0"/>
          <c:showBubbleSize val="0"/>
        </c:dLbls>
        <c:gapWidth val="150"/>
        <c:axId val="91088384"/>
        <c:axId val="91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91088384"/>
        <c:axId val="91090304"/>
      </c:lineChart>
      <c:dateAx>
        <c:axId val="91088384"/>
        <c:scaling>
          <c:orientation val="minMax"/>
        </c:scaling>
        <c:delete val="1"/>
        <c:axPos val="b"/>
        <c:numFmt formatCode="ge" sourceLinked="1"/>
        <c:majorTickMark val="none"/>
        <c:minorTickMark val="none"/>
        <c:tickLblPos val="none"/>
        <c:crossAx val="91090304"/>
        <c:crosses val="autoZero"/>
        <c:auto val="1"/>
        <c:lblOffset val="100"/>
        <c:baseTimeUnit val="years"/>
      </c:dateAx>
      <c:valAx>
        <c:axId val="91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33.21</c:v>
                </c:pt>
                <c:pt idx="1">
                  <c:v>32</c:v>
                </c:pt>
                <c:pt idx="2">
                  <c:v>30.25</c:v>
                </c:pt>
                <c:pt idx="3">
                  <c:v>38.64</c:v>
                </c:pt>
                <c:pt idx="4">
                  <c:v>36.79</c:v>
                </c:pt>
              </c:numCache>
            </c:numRef>
          </c:val>
        </c:ser>
        <c:dLbls>
          <c:showLegendKey val="0"/>
          <c:showVal val="0"/>
          <c:showCatName val="0"/>
          <c:showSerName val="0"/>
          <c:showPercent val="0"/>
          <c:showBubbleSize val="0"/>
        </c:dLbls>
        <c:gapWidth val="150"/>
        <c:axId val="93333376"/>
        <c:axId val="933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93333376"/>
        <c:axId val="93343744"/>
      </c:lineChart>
      <c:dateAx>
        <c:axId val="93333376"/>
        <c:scaling>
          <c:orientation val="minMax"/>
        </c:scaling>
        <c:delete val="1"/>
        <c:axPos val="b"/>
        <c:numFmt formatCode="ge" sourceLinked="1"/>
        <c:majorTickMark val="none"/>
        <c:minorTickMark val="none"/>
        <c:tickLblPos val="none"/>
        <c:crossAx val="93343744"/>
        <c:crosses val="autoZero"/>
        <c:auto val="1"/>
        <c:lblOffset val="100"/>
        <c:baseTimeUnit val="years"/>
      </c:dateAx>
      <c:valAx>
        <c:axId val="933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62.9</c:v>
                </c:pt>
                <c:pt idx="1">
                  <c:v>63.9</c:v>
                </c:pt>
                <c:pt idx="2">
                  <c:v>66.25</c:v>
                </c:pt>
                <c:pt idx="3">
                  <c:v>53.55</c:v>
                </c:pt>
                <c:pt idx="4">
                  <c:v>47.51</c:v>
                </c:pt>
              </c:numCache>
            </c:numRef>
          </c:val>
        </c:ser>
        <c:dLbls>
          <c:showLegendKey val="0"/>
          <c:showVal val="0"/>
          <c:showCatName val="0"/>
          <c:showSerName val="0"/>
          <c:showPercent val="0"/>
          <c:showBubbleSize val="0"/>
        </c:dLbls>
        <c:gapWidth val="150"/>
        <c:axId val="93382144"/>
        <c:axId val="93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93382144"/>
        <c:axId val="93384064"/>
      </c:lineChart>
      <c:dateAx>
        <c:axId val="93382144"/>
        <c:scaling>
          <c:orientation val="minMax"/>
        </c:scaling>
        <c:delete val="1"/>
        <c:axPos val="b"/>
        <c:numFmt formatCode="ge" sourceLinked="1"/>
        <c:majorTickMark val="none"/>
        <c:minorTickMark val="none"/>
        <c:tickLblPos val="none"/>
        <c:crossAx val="93384064"/>
        <c:crosses val="autoZero"/>
        <c:auto val="1"/>
        <c:lblOffset val="100"/>
        <c:baseTimeUnit val="years"/>
      </c:dateAx>
      <c:valAx>
        <c:axId val="93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106.97</c:v>
                </c:pt>
                <c:pt idx="1">
                  <c:v>109.91</c:v>
                </c:pt>
                <c:pt idx="2">
                  <c:v>126</c:v>
                </c:pt>
                <c:pt idx="3">
                  <c:v>115.26</c:v>
                </c:pt>
                <c:pt idx="4">
                  <c:v>119.88</c:v>
                </c:pt>
              </c:numCache>
            </c:numRef>
          </c:val>
        </c:ser>
        <c:dLbls>
          <c:showLegendKey val="0"/>
          <c:showVal val="0"/>
          <c:showCatName val="0"/>
          <c:showSerName val="0"/>
          <c:showPercent val="0"/>
          <c:showBubbleSize val="0"/>
        </c:dLbls>
        <c:gapWidth val="150"/>
        <c:axId val="91124864"/>
        <c:axId val="911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91124864"/>
        <c:axId val="91126784"/>
      </c:lineChart>
      <c:dateAx>
        <c:axId val="91124864"/>
        <c:scaling>
          <c:orientation val="minMax"/>
        </c:scaling>
        <c:delete val="1"/>
        <c:axPos val="b"/>
        <c:numFmt formatCode="ge" sourceLinked="1"/>
        <c:majorTickMark val="none"/>
        <c:minorTickMark val="none"/>
        <c:tickLblPos val="none"/>
        <c:crossAx val="91126784"/>
        <c:crosses val="autoZero"/>
        <c:auto val="1"/>
        <c:lblOffset val="100"/>
        <c:baseTimeUnit val="years"/>
      </c:dateAx>
      <c:valAx>
        <c:axId val="9112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55.83</c:v>
                </c:pt>
                <c:pt idx="1">
                  <c:v>57.43</c:v>
                </c:pt>
                <c:pt idx="2">
                  <c:v>58.17</c:v>
                </c:pt>
                <c:pt idx="3">
                  <c:v>59.33</c:v>
                </c:pt>
                <c:pt idx="4">
                  <c:v>60.85</c:v>
                </c:pt>
              </c:numCache>
            </c:numRef>
          </c:val>
        </c:ser>
        <c:dLbls>
          <c:showLegendKey val="0"/>
          <c:showVal val="0"/>
          <c:showCatName val="0"/>
          <c:showSerName val="0"/>
          <c:showPercent val="0"/>
          <c:showBubbleSize val="0"/>
        </c:dLbls>
        <c:gapWidth val="150"/>
        <c:axId val="93197056"/>
        <c:axId val="93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93197056"/>
        <c:axId val="93198976"/>
      </c:lineChart>
      <c:dateAx>
        <c:axId val="93197056"/>
        <c:scaling>
          <c:orientation val="minMax"/>
        </c:scaling>
        <c:delete val="1"/>
        <c:axPos val="b"/>
        <c:numFmt formatCode="ge" sourceLinked="1"/>
        <c:majorTickMark val="none"/>
        <c:minorTickMark val="none"/>
        <c:tickLblPos val="none"/>
        <c:crossAx val="93198976"/>
        <c:crosses val="autoZero"/>
        <c:auto val="1"/>
        <c:lblOffset val="100"/>
        <c:baseTimeUnit val="years"/>
      </c:dateAx>
      <c:valAx>
        <c:axId val="931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quot;-&quot;">
                  <c:v>0.3</c:v>
                </c:pt>
                <c:pt idx="1">
                  <c:v>0</c:v>
                </c:pt>
                <c:pt idx="2" formatCode="#,##0.00;&quot;△&quot;#,##0.00;&quot;-&quot;">
                  <c:v>2.4900000000000002</c:v>
                </c:pt>
                <c:pt idx="3" formatCode="#,##0.00;&quot;△&quot;#,##0.00;&quot;-&quot;">
                  <c:v>16.91</c:v>
                </c:pt>
                <c:pt idx="4" formatCode="#,##0.00;&quot;△&quot;#,##0.00;&quot;-&quot;">
                  <c:v>16.399999999999999</c:v>
                </c:pt>
              </c:numCache>
            </c:numRef>
          </c:val>
        </c:ser>
        <c:dLbls>
          <c:showLegendKey val="0"/>
          <c:showVal val="0"/>
          <c:showCatName val="0"/>
          <c:showSerName val="0"/>
          <c:showPercent val="0"/>
          <c:showBubbleSize val="0"/>
        </c:dLbls>
        <c:gapWidth val="150"/>
        <c:axId val="93230976"/>
        <c:axId val="932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93230976"/>
        <c:axId val="93237248"/>
      </c:lineChart>
      <c:dateAx>
        <c:axId val="93230976"/>
        <c:scaling>
          <c:orientation val="minMax"/>
        </c:scaling>
        <c:delete val="1"/>
        <c:axPos val="b"/>
        <c:numFmt formatCode="ge" sourceLinked="1"/>
        <c:majorTickMark val="none"/>
        <c:minorTickMark val="none"/>
        <c:tickLblPos val="none"/>
        <c:crossAx val="93237248"/>
        <c:crosses val="autoZero"/>
        <c:auto val="1"/>
        <c:lblOffset val="100"/>
        <c:baseTimeUnit val="years"/>
      </c:dateAx>
      <c:valAx>
        <c:axId val="93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14272"/>
        <c:axId val="930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93014272"/>
        <c:axId val="93020544"/>
      </c:lineChart>
      <c:dateAx>
        <c:axId val="93014272"/>
        <c:scaling>
          <c:orientation val="minMax"/>
        </c:scaling>
        <c:delete val="1"/>
        <c:axPos val="b"/>
        <c:numFmt formatCode="ge" sourceLinked="1"/>
        <c:majorTickMark val="none"/>
        <c:minorTickMark val="none"/>
        <c:tickLblPos val="none"/>
        <c:crossAx val="93020544"/>
        <c:crosses val="autoZero"/>
        <c:auto val="1"/>
        <c:lblOffset val="100"/>
        <c:baseTimeUnit val="years"/>
      </c:dateAx>
      <c:valAx>
        <c:axId val="9302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2332.9299999999998</c:v>
                </c:pt>
                <c:pt idx="1">
                  <c:v>2480.81</c:v>
                </c:pt>
                <c:pt idx="2">
                  <c:v>494.8</c:v>
                </c:pt>
                <c:pt idx="3">
                  <c:v>486.97</c:v>
                </c:pt>
                <c:pt idx="4">
                  <c:v>537.51</c:v>
                </c:pt>
              </c:numCache>
            </c:numRef>
          </c:val>
        </c:ser>
        <c:dLbls>
          <c:showLegendKey val="0"/>
          <c:showVal val="0"/>
          <c:showCatName val="0"/>
          <c:showSerName val="0"/>
          <c:showPercent val="0"/>
          <c:showBubbleSize val="0"/>
        </c:dLbls>
        <c:gapWidth val="150"/>
        <c:axId val="93048832"/>
        <c:axId val="930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3048832"/>
        <c:axId val="93050752"/>
      </c:lineChart>
      <c:dateAx>
        <c:axId val="93048832"/>
        <c:scaling>
          <c:orientation val="minMax"/>
        </c:scaling>
        <c:delete val="1"/>
        <c:axPos val="b"/>
        <c:numFmt formatCode="ge" sourceLinked="1"/>
        <c:majorTickMark val="none"/>
        <c:minorTickMark val="none"/>
        <c:tickLblPos val="none"/>
        <c:crossAx val="93050752"/>
        <c:crosses val="autoZero"/>
        <c:auto val="1"/>
        <c:lblOffset val="100"/>
        <c:baseTimeUnit val="years"/>
      </c:dateAx>
      <c:valAx>
        <c:axId val="9305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256.41000000000003</c:v>
                </c:pt>
                <c:pt idx="1">
                  <c:v>236.69</c:v>
                </c:pt>
                <c:pt idx="2">
                  <c:v>225.63</c:v>
                </c:pt>
                <c:pt idx="3">
                  <c:v>207.54</c:v>
                </c:pt>
                <c:pt idx="4">
                  <c:v>185.45</c:v>
                </c:pt>
              </c:numCache>
            </c:numRef>
          </c:val>
        </c:ser>
        <c:dLbls>
          <c:showLegendKey val="0"/>
          <c:showVal val="0"/>
          <c:showCatName val="0"/>
          <c:showSerName val="0"/>
          <c:showPercent val="0"/>
          <c:showBubbleSize val="0"/>
        </c:dLbls>
        <c:gapWidth val="150"/>
        <c:axId val="93072768"/>
        <c:axId val="930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93072768"/>
        <c:axId val="93083136"/>
      </c:lineChart>
      <c:dateAx>
        <c:axId val="93072768"/>
        <c:scaling>
          <c:orientation val="minMax"/>
        </c:scaling>
        <c:delete val="1"/>
        <c:axPos val="b"/>
        <c:numFmt formatCode="ge" sourceLinked="1"/>
        <c:majorTickMark val="none"/>
        <c:minorTickMark val="none"/>
        <c:tickLblPos val="none"/>
        <c:crossAx val="93083136"/>
        <c:crosses val="autoZero"/>
        <c:auto val="1"/>
        <c:lblOffset val="100"/>
        <c:baseTimeUnit val="years"/>
      </c:dateAx>
      <c:valAx>
        <c:axId val="930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103.62</c:v>
                </c:pt>
                <c:pt idx="1">
                  <c:v>105.56</c:v>
                </c:pt>
                <c:pt idx="2">
                  <c:v>124.83</c:v>
                </c:pt>
                <c:pt idx="3">
                  <c:v>113.03</c:v>
                </c:pt>
                <c:pt idx="4">
                  <c:v>116.47</c:v>
                </c:pt>
              </c:numCache>
            </c:numRef>
          </c:val>
        </c:ser>
        <c:dLbls>
          <c:showLegendKey val="0"/>
          <c:showVal val="0"/>
          <c:showCatName val="0"/>
          <c:showSerName val="0"/>
          <c:showPercent val="0"/>
          <c:showBubbleSize val="0"/>
        </c:dLbls>
        <c:gapWidth val="150"/>
        <c:axId val="93113344"/>
        <c:axId val="931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93113344"/>
        <c:axId val="93119616"/>
      </c:lineChart>
      <c:dateAx>
        <c:axId val="93113344"/>
        <c:scaling>
          <c:orientation val="minMax"/>
        </c:scaling>
        <c:delete val="1"/>
        <c:axPos val="b"/>
        <c:numFmt formatCode="ge" sourceLinked="1"/>
        <c:majorTickMark val="none"/>
        <c:minorTickMark val="none"/>
        <c:tickLblPos val="none"/>
        <c:crossAx val="93119616"/>
        <c:crosses val="autoZero"/>
        <c:auto val="1"/>
        <c:lblOffset val="100"/>
        <c:baseTimeUnit val="years"/>
      </c:dateAx>
      <c:valAx>
        <c:axId val="931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163.6</c:v>
                </c:pt>
                <c:pt idx="1">
                  <c:v>163.01</c:v>
                </c:pt>
                <c:pt idx="2">
                  <c:v>138.83000000000001</c:v>
                </c:pt>
                <c:pt idx="3">
                  <c:v>147.02000000000001</c:v>
                </c:pt>
                <c:pt idx="4">
                  <c:v>169.49</c:v>
                </c:pt>
              </c:numCache>
            </c:numRef>
          </c:val>
        </c:ser>
        <c:dLbls>
          <c:showLegendKey val="0"/>
          <c:showVal val="0"/>
          <c:showCatName val="0"/>
          <c:showSerName val="0"/>
          <c:showPercent val="0"/>
          <c:showBubbleSize val="0"/>
        </c:dLbls>
        <c:gapWidth val="150"/>
        <c:axId val="93165824"/>
        <c:axId val="931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93165824"/>
        <c:axId val="93172096"/>
      </c:lineChart>
      <c:dateAx>
        <c:axId val="93165824"/>
        <c:scaling>
          <c:orientation val="minMax"/>
        </c:scaling>
        <c:delete val="1"/>
        <c:axPos val="b"/>
        <c:numFmt formatCode="ge" sourceLinked="1"/>
        <c:majorTickMark val="none"/>
        <c:minorTickMark val="none"/>
        <c:tickLblPos val="none"/>
        <c:crossAx val="93172096"/>
        <c:crosses val="autoZero"/>
        <c:auto val="1"/>
        <c:lblOffset val="100"/>
        <c:baseTimeUnit val="years"/>
      </c:dateAx>
      <c:valAx>
        <c:axId val="931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白馬村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9229</v>
      </c>
      <c r="AM8" s="61"/>
      <c r="AN8" s="61"/>
      <c r="AO8" s="61"/>
      <c r="AP8" s="61"/>
      <c r="AQ8" s="61"/>
      <c r="AR8" s="61"/>
      <c r="AS8" s="61"/>
      <c r="AT8" s="51">
        <f>データ!$S$6</f>
        <v>189.36</v>
      </c>
      <c r="AU8" s="52"/>
      <c r="AV8" s="52"/>
      <c r="AW8" s="52"/>
      <c r="AX8" s="52"/>
      <c r="AY8" s="52"/>
      <c r="AZ8" s="52"/>
      <c r="BA8" s="52"/>
      <c r="BB8" s="53">
        <f>データ!$T$6</f>
        <v>48.74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82.07</v>
      </c>
      <c r="J10" s="52"/>
      <c r="K10" s="52"/>
      <c r="L10" s="52"/>
      <c r="M10" s="52"/>
      <c r="N10" s="52"/>
      <c r="O10" s="64"/>
      <c r="P10" s="53">
        <f>データ!$P$6</f>
        <v>98.54</v>
      </c>
      <c r="Q10" s="53"/>
      <c r="R10" s="53"/>
      <c r="S10" s="53"/>
      <c r="T10" s="53"/>
      <c r="U10" s="53"/>
      <c r="V10" s="53"/>
      <c r="W10" s="61">
        <f>データ!$Q$6</f>
        <v>3670</v>
      </c>
      <c r="X10" s="61"/>
      <c r="Y10" s="61"/>
      <c r="Z10" s="61"/>
      <c r="AA10" s="61"/>
      <c r="AB10" s="61"/>
      <c r="AC10" s="61"/>
      <c r="AD10" s="2"/>
      <c r="AE10" s="2"/>
      <c r="AF10" s="2"/>
      <c r="AG10" s="2"/>
      <c r="AH10" s="5"/>
      <c r="AI10" s="5"/>
      <c r="AJ10" s="5"/>
      <c r="AK10" s="5"/>
      <c r="AL10" s="61">
        <f>データ!$U$6</f>
        <v>8896</v>
      </c>
      <c r="AM10" s="61"/>
      <c r="AN10" s="61"/>
      <c r="AO10" s="61"/>
      <c r="AP10" s="61"/>
      <c r="AQ10" s="61"/>
      <c r="AR10" s="61"/>
      <c r="AS10" s="61"/>
      <c r="AT10" s="51">
        <f>データ!$V$6</f>
        <v>22.8</v>
      </c>
      <c r="AU10" s="52"/>
      <c r="AV10" s="52"/>
      <c r="AW10" s="52"/>
      <c r="AX10" s="52"/>
      <c r="AY10" s="52"/>
      <c r="AZ10" s="52"/>
      <c r="BA10" s="52"/>
      <c r="BB10" s="53">
        <f>データ!$W$6</f>
        <v>390.18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204854</v>
      </c>
      <c r="D6" s="34">
        <f t="shared" si="3"/>
        <v>46</v>
      </c>
      <c r="E6" s="34">
        <f t="shared" si="3"/>
        <v>1</v>
      </c>
      <c r="F6" s="34">
        <f t="shared" si="3"/>
        <v>0</v>
      </c>
      <c r="G6" s="34">
        <f t="shared" si="3"/>
        <v>1</v>
      </c>
      <c r="H6" s="34" t="str">
        <f t="shared" si="3"/>
        <v>長野県　白馬村</v>
      </c>
      <c r="I6" s="34" t="str">
        <f t="shared" si="3"/>
        <v>法適用</v>
      </c>
      <c r="J6" s="34" t="str">
        <f t="shared" si="3"/>
        <v>水道事業</v>
      </c>
      <c r="K6" s="34" t="str">
        <f t="shared" si="3"/>
        <v>末端給水事業</v>
      </c>
      <c r="L6" s="34" t="str">
        <f t="shared" si="3"/>
        <v>A8</v>
      </c>
      <c r="M6" s="34">
        <f t="shared" si="3"/>
        <v>0</v>
      </c>
      <c r="N6" s="35" t="str">
        <f t="shared" si="3"/>
        <v>-</v>
      </c>
      <c r="O6" s="35">
        <f t="shared" si="3"/>
        <v>82.07</v>
      </c>
      <c r="P6" s="35">
        <f t="shared" si="3"/>
        <v>98.54</v>
      </c>
      <c r="Q6" s="35">
        <f t="shared" si="3"/>
        <v>3670</v>
      </c>
      <c r="R6" s="35">
        <f t="shared" si="3"/>
        <v>9229</v>
      </c>
      <c r="S6" s="35">
        <f t="shared" si="3"/>
        <v>189.36</v>
      </c>
      <c r="T6" s="35">
        <f t="shared" si="3"/>
        <v>48.74</v>
      </c>
      <c r="U6" s="35">
        <f t="shared" si="3"/>
        <v>8896</v>
      </c>
      <c r="V6" s="35">
        <f t="shared" si="3"/>
        <v>22.8</v>
      </c>
      <c r="W6" s="35">
        <f t="shared" si="3"/>
        <v>390.18</v>
      </c>
      <c r="X6" s="36">
        <f>IF(X7="",NA(),X7)</f>
        <v>106.97</v>
      </c>
      <c r="Y6" s="36">
        <f t="shared" ref="Y6:AG6" si="4">IF(Y7="",NA(),Y7)</f>
        <v>109.91</v>
      </c>
      <c r="Z6" s="36">
        <f t="shared" si="4"/>
        <v>126</v>
      </c>
      <c r="AA6" s="36">
        <f t="shared" si="4"/>
        <v>115.26</v>
      </c>
      <c r="AB6" s="36">
        <f t="shared" si="4"/>
        <v>119.88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2332.9299999999998</v>
      </c>
      <c r="AU6" s="36">
        <f t="shared" ref="AU6:BC6" si="6">IF(AU7="",NA(),AU7)</f>
        <v>2480.81</v>
      </c>
      <c r="AV6" s="36">
        <f t="shared" si="6"/>
        <v>494.8</v>
      </c>
      <c r="AW6" s="36">
        <f t="shared" si="6"/>
        <v>486.97</v>
      </c>
      <c r="AX6" s="36">
        <f t="shared" si="6"/>
        <v>537.51</v>
      </c>
      <c r="AY6" s="36">
        <f t="shared" si="6"/>
        <v>1002.64</v>
      </c>
      <c r="AZ6" s="36">
        <f t="shared" si="6"/>
        <v>1164.51</v>
      </c>
      <c r="BA6" s="36">
        <f t="shared" si="6"/>
        <v>434.72</v>
      </c>
      <c r="BB6" s="36">
        <f t="shared" si="6"/>
        <v>416.14</v>
      </c>
      <c r="BC6" s="36">
        <f t="shared" si="6"/>
        <v>371.89</v>
      </c>
      <c r="BD6" s="35" t="str">
        <f>IF(BD7="","",IF(BD7="-","【-】","【"&amp;SUBSTITUTE(TEXT(BD7,"#,##0.00"),"-","△")&amp;"】"))</f>
        <v>【262.87】</v>
      </c>
      <c r="BE6" s="36">
        <f>IF(BE7="",NA(),BE7)</f>
        <v>256.41000000000003</v>
      </c>
      <c r="BF6" s="36">
        <f t="shared" ref="BF6:BN6" si="7">IF(BF7="",NA(),BF7)</f>
        <v>236.69</v>
      </c>
      <c r="BG6" s="36">
        <f t="shared" si="7"/>
        <v>225.63</v>
      </c>
      <c r="BH6" s="36">
        <f t="shared" si="7"/>
        <v>207.54</v>
      </c>
      <c r="BI6" s="36">
        <f t="shared" si="7"/>
        <v>185.45</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103.62</v>
      </c>
      <c r="BQ6" s="36">
        <f t="shared" ref="BQ6:BY6" si="8">IF(BQ7="",NA(),BQ7)</f>
        <v>105.56</v>
      </c>
      <c r="BR6" s="36">
        <f t="shared" si="8"/>
        <v>124.83</v>
      </c>
      <c r="BS6" s="36">
        <f t="shared" si="8"/>
        <v>113.03</v>
      </c>
      <c r="BT6" s="36">
        <f t="shared" si="8"/>
        <v>116.47</v>
      </c>
      <c r="BU6" s="36">
        <f t="shared" si="8"/>
        <v>90.69</v>
      </c>
      <c r="BV6" s="36">
        <f t="shared" si="8"/>
        <v>90.64</v>
      </c>
      <c r="BW6" s="36">
        <f t="shared" si="8"/>
        <v>93.66</v>
      </c>
      <c r="BX6" s="36">
        <f t="shared" si="8"/>
        <v>92.76</v>
      </c>
      <c r="BY6" s="36">
        <f t="shared" si="8"/>
        <v>93.28</v>
      </c>
      <c r="BZ6" s="35" t="str">
        <f>IF(BZ7="","",IF(BZ7="-","【-】","【"&amp;SUBSTITUTE(TEXT(BZ7,"#,##0.00"),"-","△")&amp;"】"))</f>
        <v>【105.59】</v>
      </c>
      <c r="CA6" s="36">
        <f>IF(CA7="",NA(),CA7)</f>
        <v>163.6</v>
      </c>
      <c r="CB6" s="36">
        <f t="shared" ref="CB6:CJ6" si="9">IF(CB7="",NA(),CB7)</f>
        <v>163.01</v>
      </c>
      <c r="CC6" s="36">
        <f t="shared" si="9"/>
        <v>138.83000000000001</v>
      </c>
      <c r="CD6" s="36">
        <f t="shared" si="9"/>
        <v>147.02000000000001</v>
      </c>
      <c r="CE6" s="36">
        <f t="shared" si="9"/>
        <v>169.49</v>
      </c>
      <c r="CF6" s="36">
        <f t="shared" si="9"/>
        <v>211.08</v>
      </c>
      <c r="CG6" s="36">
        <f t="shared" si="9"/>
        <v>213.52</v>
      </c>
      <c r="CH6" s="36">
        <f t="shared" si="9"/>
        <v>208.21</v>
      </c>
      <c r="CI6" s="36">
        <f t="shared" si="9"/>
        <v>208.67</v>
      </c>
      <c r="CJ6" s="36">
        <f t="shared" si="9"/>
        <v>208.29</v>
      </c>
      <c r="CK6" s="35" t="str">
        <f>IF(CK7="","",IF(CK7="-","【-】","【"&amp;SUBSTITUTE(TEXT(CK7,"#,##0.00"),"-","△")&amp;"】"))</f>
        <v>【163.27】</v>
      </c>
      <c r="CL6" s="36">
        <f>IF(CL7="",NA(),CL7)</f>
        <v>33.21</v>
      </c>
      <c r="CM6" s="36">
        <f t="shared" ref="CM6:CU6" si="10">IF(CM7="",NA(),CM7)</f>
        <v>32</v>
      </c>
      <c r="CN6" s="36">
        <f t="shared" si="10"/>
        <v>30.25</v>
      </c>
      <c r="CO6" s="36">
        <f t="shared" si="10"/>
        <v>38.64</v>
      </c>
      <c r="CP6" s="36">
        <f t="shared" si="10"/>
        <v>36.79</v>
      </c>
      <c r="CQ6" s="36">
        <f t="shared" si="10"/>
        <v>49.69</v>
      </c>
      <c r="CR6" s="36">
        <f t="shared" si="10"/>
        <v>49.77</v>
      </c>
      <c r="CS6" s="36">
        <f t="shared" si="10"/>
        <v>49.22</v>
      </c>
      <c r="CT6" s="36">
        <f t="shared" si="10"/>
        <v>49.08</v>
      </c>
      <c r="CU6" s="36">
        <f t="shared" si="10"/>
        <v>49.32</v>
      </c>
      <c r="CV6" s="35" t="str">
        <f>IF(CV7="","",IF(CV7="-","【-】","【"&amp;SUBSTITUTE(TEXT(CV7,"#,##0.00"),"-","△")&amp;"】"))</f>
        <v>【59.94】</v>
      </c>
      <c r="CW6" s="36">
        <f>IF(CW7="",NA(),CW7)</f>
        <v>62.9</v>
      </c>
      <c r="CX6" s="36">
        <f t="shared" ref="CX6:DF6" si="11">IF(CX7="",NA(),CX7)</f>
        <v>63.9</v>
      </c>
      <c r="CY6" s="36">
        <f t="shared" si="11"/>
        <v>66.25</v>
      </c>
      <c r="CZ6" s="36">
        <f t="shared" si="11"/>
        <v>53.55</v>
      </c>
      <c r="DA6" s="36">
        <f t="shared" si="11"/>
        <v>47.51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55.83</v>
      </c>
      <c r="DI6" s="36">
        <f t="shared" ref="DI6:DQ6" si="12">IF(DI7="",NA(),DI7)</f>
        <v>57.43</v>
      </c>
      <c r="DJ6" s="36">
        <f t="shared" si="12"/>
        <v>58.17</v>
      </c>
      <c r="DK6" s="36">
        <f t="shared" si="12"/>
        <v>59.33</v>
      </c>
      <c r="DL6" s="36">
        <f t="shared" si="12"/>
        <v>60.85</v>
      </c>
      <c r="DM6" s="36">
        <f t="shared" si="12"/>
        <v>35.18</v>
      </c>
      <c r="DN6" s="36">
        <f t="shared" si="12"/>
        <v>36.43</v>
      </c>
      <c r="DO6" s="36">
        <f t="shared" si="12"/>
        <v>46.12</v>
      </c>
      <c r="DP6" s="36">
        <f t="shared" si="12"/>
        <v>47.44</v>
      </c>
      <c r="DQ6" s="36">
        <f t="shared" si="12"/>
        <v>48.3</v>
      </c>
      <c r="DR6" s="35" t="str">
        <f>IF(DR7="","",IF(DR7="-","【-】","【"&amp;SUBSTITUTE(TEXT(DR7,"#,##0.00"),"-","△")&amp;"】"))</f>
        <v>【47.91】</v>
      </c>
      <c r="DS6" s="36">
        <f>IF(DS7="",NA(),DS7)</f>
        <v>0.3</v>
      </c>
      <c r="DT6" s="35">
        <f t="shared" ref="DT6:EB6" si="13">IF(DT7="",NA(),DT7)</f>
        <v>0</v>
      </c>
      <c r="DU6" s="36">
        <f t="shared" si="13"/>
        <v>2.4900000000000002</v>
      </c>
      <c r="DV6" s="36">
        <f t="shared" si="13"/>
        <v>16.91</v>
      </c>
      <c r="DW6" s="36">
        <f t="shared" si="13"/>
        <v>16.399999999999999</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6">
        <f t="shared" ref="EE6:EM6" si="14">IF(EE7="",NA(),EE7)</f>
        <v>1.19</v>
      </c>
      <c r="EF6" s="36">
        <f t="shared" si="14"/>
        <v>0.04</v>
      </c>
      <c r="EG6" s="36">
        <f t="shared" si="14"/>
        <v>0.5</v>
      </c>
      <c r="EH6" s="36">
        <f t="shared" si="14"/>
        <v>0.16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204854</v>
      </c>
      <c r="D7" s="38">
        <v>46</v>
      </c>
      <c r="E7" s="38">
        <v>1</v>
      </c>
      <c r="F7" s="38">
        <v>0</v>
      </c>
      <c r="G7" s="38">
        <v>1</v>
      </c>
      <c r="H7" s="38" t="s">
        <v>105</v>
      </c>
      <c r="I7" s="38" t="s">
        <v>106</v>
      </c>
      <c r="J7" s="38" t="s">
        <v>107</v>
      </c>
      <c r="K7" s="38" t="s">
        <v>108</v>
      </c>
      <c r="L7" s="38" t="s">
        <v>109</v>
      </c>
      <c r="M7" s="38"/>
      <c r="N7" s="39" t="s">
        <v>110</v>
      </c>
      <c r="O7" s="39">
        <v>82.07</v>
      </c>
      <c r="P7" s="39">
        <v>98.54</v>
      </c>
      <c r="Q7" s="39">
        <v>3670</v>
      </c>
      <c r="R7" s="39">
        <v>9229</v>
      </c>
      <c r="S7" s="39">
        <v>189.36</v>
      </c>
      <c r="T7" s="39">
        <v>48.74</v>
      </c>
      <c r="U7" s="39">
        <v>8896</v>
      </c>
      <c r="V7" s="39">
        <v>22.8</v>
      </c>
      <c r="W7" s="39">
        <v>390.18</v>
      </c>
      <c r="X7" s="39">
        <v>106.97</v>
      </c>
      <c r="Y7" s="39">
        <v>109.91</v>
      </c>
      <c r="Z7" s="39">
        <v>126</v>
      </c>
      <c r="AA7" s="39">
        <v>115.26</v>
      </c>
      <c r="AB7" s="39">
        <v>119.88</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2332.9299999999998</v>
      </c>
      <c r="AU7" s="39">
        <v>2480.81</v>
      </c>
      <c r="AV7" s="39">
        <v>494.8</v>
      </c>
      <c r="AW7" s="39">
        <v>486.97</v>
      </c>
      <c r="AX7" s="39">
        <v>537.51</v>
      </c>
      <c r="AY7" s="39">
        <v>1002.64</v>
      </c>
      <c r="AZ7" s="39">
        <v>1164.51</v>
      </c>
      <c r="BA7" s="39">
        <v>434.72</v>
      </c>
      <c r="BB7" s="39">
        <v>416.14</v>
      </c>
      <c r="BC7" s="39">
        <v>371.89</v>
      </c>
      <c r="BD7" s="39">
        <v>262.87</v>
      </c>
      <c r="BE7" s="39">
        <v>256.41000000000003</v>
      </c>
      <c r="BF7" s="39">
        <v>236.69</v>
      </c>
      <c r="BG7" s="39">
        <v>225.63</v>
      </c>
      <c r="BH7" s="39">
        <v>207.54</v>
      </c>
      <c r="BI7" s="39">
        <v>185.45</v>
      </c>
      <c r="BJ7" s="39">
        <v>520.29999999999995</v>
      </c>
      <c r="BK7" s="39">
        <v>498.27</v>
      </c>
      <c r="BL7" s="39">
        <v>495.76</v>
      </c>
      <c r="BM7" s="39">
        <v>487.22</v>
      </c>
      <c r="BN7" s="39">
        <v>483.11</v>
      </c>
      <c r="BO7" s="39">
        <v>270.87</v>
      </c>
      <c r="BP7" s="39">
        <v>103.62</v>
      </c>
      <c r="BQ7" s="39">
        <v>105.56</v>
      </c>
      <c r="BR7" s="39">
        <v>124.83</v>
      </c>
      <c r="BS7" s="39">
        <v>113.03</v>
      </c>
      <c r="BT7" s="39">
        <v>116.47</v>
      </c>
      <c r="BU7" s="39">
        <v>90.69</v>
      </c>
      <c r="BV7" s="39">
        <v>90.64</v>
      </c>
      <c r="BW7" s="39">
        <v>93.66</v>
      </c>
      <c r="BX7" s="39">
        <v>92.76</v>
      </c>
      <c r="BY7" s="39">
        <v>93.28</v>
      </c>
      <c r="BZ7" s="39">
        <v>105.59</v>
      </c>
      <c r="CA7" s="39">
        <v>163.6</v>
      </c>
      <c r="CB7" s="39">
        <v>163.01</v>
      </c>
      <c r="CC7" s="39">
        <v>138.83000000000001</v>
      </c>
      <c r="CD7" s="39">
        <v>147.02000000000001</v>
      </c>
      <c r="CE7" s="39">
        <v>169.49</v>
      </c>
      <c r="CF7" s="39">
        <v>211.08</v>
      </c>
      <c r="CG7" s="39">
        <v>213.52</v>
      </c>
      <c r="CH7" s="39">
        <v>208.21</v>
      </c>
      <c r="CI7" s="39">
        <v>208.67</v>
      </c>
      <c r="CJ7" s="39">
        <v>208.29</v>
      </c>
      <c r="CK7" s="39">
        <v>163.27000000000001</v>
      </c>
      <c r="CL7" s="39">
        <v>33.21</v>
      </c>
      <c r="CM7" s="39">
        <v>32</v>
      </c>
      <c r="CN7" s="39">
        <v>30.25</v>
      </c>
      <c r="CO7" s="39">
        <v>38.64</v>
      </c>
      <c r="CP7" s="39">
        <v>36.79</v>
      </c>
      <c r="CQ7" s="39">
        <v>49.69</v>
      </c>
      <c r="CR7" s="39">
        <v>49.77</v>
      </c>
      <c r="CS7" s="39">
        <v>49.22</v>
      </c>
      <c r="CT7" s="39">
        <v>49.08</v>
      </c>
      <c r="CU7" s="39">
        <v>49.32</v>
      </c>
      <c r="CV7" s="39">
        <v>59.94</v>
      </c>
      <c r="CW7" s="39">
        <v>62.9</v>
      </c>
      <c r="CX7" s="39">
        <v>63.9</v>
      </c>
      <c r="CY7" s="39">
        <v>66.25</v>
      </c>
      <c r="CZ7" s="39">
        <v>53.55</v>
      </c>
      <c r="DA7" s="39">
        <v>47.51</v>
      </c>
      <c r="DB7" s="39">
        <v>80.010000000000005</v>
      </c>
      <c r="DC7" s="39">
        <v>79.98</v>
      </c>
      <c r="DD7" s="39">
        <v>79.48</v>
      </c>
      <c r="DE7" s="39">
        <v>79.3</v>
      </c>
      <c r="DF7" s="39">
        <v>79.34</v>
      </c>
      <c r="DG7" s="39">
        <v>90.22</v>
      </c>
      <c r="DH7" s="39">
        <v>55.83</v>
      </c>
      <c r="DI7" s="39">
        <v>57.43</v>
      </c>
      <c r="DJ7" s="39">
        <v>58.17</v>
      </c>
      <c r="DK7" s="39">
        <v>59.33</v>
      </c>
      <c r="DL7" s="39">
        <v>60.85</v>
      </c>
      <c r="DM7" s="39">
        <v>35.18</v>
      </c>
      <c r="DN7" s="39">
        <v>36.43</v>
      </c>
      <c r="DO7" s="39">
        <v>46.12</v>
      </c>
      <c r="DP7" s="39">
        <v>47.44</v>
      </c>
      <c r="DQ7" s="39">
        <v>48.3</v>
      </c>
      <c r="DR7" s="39">
        <v>47.91</v>
      </c>
      <c r="DS7" s="39">
        <v>0.3</v>
      </c>
      <c r="DT7" s="39">
        <v>0</v>
      </c>
      <c r="DU7" s="39">
        <v>2.4900000000000002</v>
      </c>
      <c r="DV7" s="39">
        <v>16.91</v>
      </c>
      <c r="DW7" s="39">
        <v>16.399999999999999</v>
      </c>
      <c r="DX7" s="39">
        <v>8.41</v>
      </c>
      <c r="DY7" s="39">
        <v>8.7200000000000006</v>
      </c>
      <c r="DZ7" s="39">
        <v>9.86</v>
      </c>
      <c r="EA7" s="39">
        <v>11.16</v>
      </c>
      <c r="EB7" s="39">
        <v>12.43</v>
      </c>
      <c r="EC7" s="39">
        <v>15</v>
      </c>
      <c r="ED7" s="39">
        <v>0</v>
      </c>
      <c r="EE7" s="39">
        <v>1.19</v>
      </c>
      <c r="EF7" s="39">
        <v>0.04</v>
      </c>
      <c r="EG7" s="39">
        <v>0.5</v>
      </c>
      <c r="EH7" s="39">
        <v>0.16</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2017-12-25T01:28:40Z</dcterms:created>
  <dcterms:modified xsi:type="dcterms:W3CDTF">2018-02-02T04:43:51Z</dcterms:modified>
</cp:coreProperties>
</file>