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WS13069\Desktop\経営比較分析表\H29報告\"/>
    </mc:Choice>
  </mc:AlternateContent>
  <workbookProtection workbookPassword="B319" lockStructure="1"/>
  <bookViews>
    <workbookView xWindow="0" yWindow="0" windowWidth="20490" windowHeight="77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<sst xmlns="http://schemas.openxmlformats.org/spreadsheetml/2006/main" count="240" uniqueCount="126">
  <si>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</si>
  <si>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</si>
  <si>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</si>
  <si>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</si>
  <si>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</si>
  <si>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</si>
  <si>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</si>
  <si>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</si>
  <si>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</si>
  <si>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</si>
  <si>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</si>
  <si>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</si>
  <si>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</si>
  <si>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</si>
  <si>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</si>
  <si>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</si>
  <si>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</si>
  <si>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</si>
  <si>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</si>
  <si>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</si>
  <si>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</si>
  <si>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</si>
  <si>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</si>
  <si>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</si>
  <si>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</si>
  <si>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</si>
  <si>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</si>
  <si>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</si>
  <si>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</si>
  <si>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</si>
  <si>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</si>
  <si>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</si>
  <si>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</si>
  <si>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</si>
  <si>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</si>
  <si>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</si>
  <si>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</si>
  <si>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</si>
  <si>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</si>
  <si>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</si>
  <si>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</si>
  <si>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</si>
  <si>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</si>
  <si>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</si>
  <si>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</si>
  <si>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</si>
  <si>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</si>
  <si>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</si>
  <si>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</si>
  <si>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</si>
  <si>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</si>
  <si>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</si>
  <si>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</si>
  <si>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</si>
  <si>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</si>
  <si>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</si>
  <si>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</si>
  <si>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</si>
  <si>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</si>
  <si>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</si>
  <si>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</si>
  <si>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</si>
  <si>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</si>
  <si>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</si>
  <si>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</si>
  <si>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</si>
  <si>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</si>
  <si>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</si>
  <si>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</si>
  <si>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</si>
  <si>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</si>
  <si>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</si>
  <si>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</si>
  <si>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</si>
  <si>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</si>
  <si>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</si>
  <si>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</si>
  <si>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</si>
  <si>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</si>
  <si>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</si>
  <si>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</si>
  <si>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</si>
  <si>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</si>
  <si>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</si>
  <si>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</si>
  <si>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</si>
  <si>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</si>
  <si>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</si>
  <si>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</si>
  <si>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</si>
  <si>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</si>
  <si>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</si>
  <si>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</si>
  <si>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</si>
  <si>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</si>
  <si>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</si>
  <si>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</si>
  <si>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</si>
  <si>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</si>
  <si>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</si>
  <si>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</si>
  <si>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</si>
  <si>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</si>
  <si>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</si>
  <si>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</si>
  <si>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</si>
  <si>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</si>
  <si>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</si>
  <si>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</si>
  <si>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</si>
  <si>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松川村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</si>
  <si>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</si>
  <si>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</si>
  <si>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</si>
  <si>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</si>
  <si>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</si>
  <si>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</si>
  <si>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</si>
  <si>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</si>
  <si>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</si>
  <si>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</si>
  <si>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</si>
  <si>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供用開始から16年経過したところであり、管路等は新たに布設替えは行っていない。施設については長寿命化計画に基づき計画的に老朽化対策を図っていく。</t>
    <rPh sb="0" eb="2">
      <t>キョウヨウ</t>
    </rPh>
    <rPh sb="2" eb="4">
      <t>カイシ</t>
    </rPh>
    <rPh sb="8" eb="9">
      <t>ネン</t>
    </rPh>
    <rPh sb="9" eb="11">
      <t>ケイカ</t>
    </rPh>
    <rPh sb="20" eb="22">
      <t>カンロ</t>
    </rPh>
    <rPh sb="22" eb="23">
      <t>トウ</t>
    </rPh>
    <rPh sb="24" eb="25">
      <t>アラ</t>
    </rPh>
    <rPh sb="27" eb="29">
      <t>フセツ</t>
    </rPh>
    <rPh sb="29" eb="30">
      <t>カ</t>
    </rPh>
    <rPh sb="32" eb="33">
      <t>オコナ</t>
    </rPh>
    <rPh sb="39" eb="41">
      <t>シセツ</t>
    </rPh>
    <rPh sb="46" eb="47">
      <t>チョウ</t>
    </rPh>
    <rPh sb="47" eb="50">
      <t>ジュミョウカ</t>
    </rPh>
    <rPh sb="50" eb="52">
      <t>ケイカク</t>
    </rPh>
    <rPh sb="53" eb="54">
      <t>モト</t>
    </rPh>
    <rPh sb="56" eb="59">
      <t>ケイカクテキ</t>
    </rPh>
    <rPh sb="60" eb="63">
      <t>ロウキュウカ</t>
    </rPh>
    <rPh sb="63" eb="65">
      <t>タイサク</t>
    </rPh>
    <rPh sb="66" eb="67">
      <t>ハカ</t>
    </rPh>
    <phoneticPr fontId="4"/>
  </si>
  <si>
    <t>今後人口減少による使用料収入の減、施設の老朽化に伴う更新投資が必要になる事が予想される。施設の広域化の検討を含め、更なる経費削減を進め、健全で持続可能な事業経営に努める。</t>
    <rPh sb="0" eb="2">
      <t>コンゴ</t>
    </rPh>
    <rPh sb="2" eb="4">
      <t>ジンコウ</t>
    </rPh>
    <rPh sb="4" eb="6">
      <t>ゲンショウ</t>
    </rPh>
    <rPh sb="9" eb="12">
      <t>シヨウリョウ</t>
    </rPh>
    <rPh sb="12" eb="14">
      <t>シュウニュウ</t>
    </rPh>
    <rPh sb="15" eb="16">
      <t>ゲン</t>
    </rPh>
    <rPh sb="17" eb="19">
      <t>シセツ</t>
    </rPh>
    <rPh sb="20" eb="22">
      <t>ロウキュウ</t>
    </rPh>
    <rPh sb="22" eb="23">
      <t>カ</t>
    </rPh>
    <rPh sb="24" eb="25">
      <t>トモナ</t>
    </rPh>
    <rPh sb="26" eb="28">
      <t>コウシン</t>
    </rPh>
    <rPh sb="28" eb="30">
      <t>トウシ</t>
    </rPh>
    <rPh sb="31" eb="33">
      <t>ヒツヨウ</t>
    </rPh>
    <rPh sb="36" eb="37">
      <t>コト</t>
    </rPh>
    <rPh sb="38" eb="40">
      <t>ヨソウ</t>
    </rPh>
    <rPh sb="44" eb="46">
      <t>シセツ</t>
    </rPh>
    <rPh sb="47" eb="50">
      <t>コウイキカ</t>
    </rPh>
    <rPh sb="51" eb="53">
      <t>ケントウ</t>
    </rPh>
    <rPh sb="54" eb="55">
      <t>フク</t>
    </rPh>
    <rPh sb="68" eb="70">
      <t>ケンゼン</t>
    </rPh>
    <rPh sb="71" eb="73">
      <t>ジゾク</t>
    </rPh>
    <rPh sb="73" eb="75">
      <t>カノウ</t>
    </rPh>
    <rPh sb="76" eb="78">
      <t>ジギョウ</t>
    </rPh>
    <rPh sb="78" eb="80">
      <t>ケイエイ</t>
    </rPh>
    <rPh sb="81" eb="82">
      <t>ツト</t>
    </rPh>
    <phoneticPr fontId="4"/>
  </si>
  <si>
    <t>その他</t>
    <rPh sb="2" eb="3">
      <t>タ</t>
    </rPh>
    <phoneticPr fontId="4"/>
  </si>
  <si>
    <t>収益的収支比率について79％と、料金収入では賄えず、一般会計からの繰入金を財源に充てている。
企業債残高対事業規模比率は、類似団体平均値よりも高く、初期投資による地方債の償還金が収支を圧迫している状況にある。
経費回収率は100％を下回っており下水道使用料で賄えていない。今後は適正な使用料収入の確保、汚水処理費の削減を目指す。
汚水処理原価は類似団体の平均値より下回っている。今後も適切な維持管理を図り更なる経費削減を目指す。
施設利用率は類似団体平均値より高い状況であるが、今後の利用状況などを判断する中で、施設利用率の改善に努めていく。
水洗化率は類似団体平均値より上回っているが、近年横ばいである。今後水洗化率が向上するよう取り組む。</t>
    <rPh sb="0" eb="3">
      <t>シュウエキテキ</t>
    </rPh>
    <rPh sb="3" eb="5">
      <t>シュウシ</t>
    </rPh>
    <rPh sb="5" eb="7">
      <t>ヒリツ</t>
    </rPh>
    <rPh sb="16" eb="18">
      <t>リョウキン</t>
    </rPh>
    <rPh sb="18" eb="20">
      <t>シュウニュウ</t>
    </rPh>
    <rPh sb="22" eb="23">
      <t>マカナ</t>
    </rPh>
    <rPh sb="26" eb="28">
      <t>イッパン</t>
    </rPh>
    <rPh sb="28" eb="30">
      <t>カイケイ</t>
    </rPh>
    <rPh sb="33" eb="35">
      <t>クリイレ</t>
    </rPh>
    <rPh sb="35" eb="36">
      <t>キン</t>
    </rPh>
    <rPh sb="37" eb="39">
      <t>ザイゲン</t>
    </rPh>
    <rPh sb="40" eb="41">
      <t>ア</t>
    </rPh>
    <rPh sb="47" eb="49">
      <t>キギョウ</t>
    </rPh>
    <rPh sb="49" eb="50">
      <t>サイ</t>
    </rPh>
    <rPh sb="50" eb="52">
      <t>ザンダカ</t>
    </rPh>
    <rPh sb="52" eb="53">
      <t>タイ</t>
    </rPh>
    <rPh sb="53" eb="55">
      <t>ジギョウ</t>
    </rPh>
    <rPh sb="55" eb="57">
      <t>キボ</t>
    </rPh>
    <rPh sb="57" eb="59">
      <t>ヒリツ</t>
    </rPh>
    <rPh sb="61" eb="63">
      <t>ルイジ</t>
    </rPh>
    <rPh sb="63" eb="65">
      <t>ダンタイ</t>
    </rPh>
    <rPh sb="65" eb="67">
      <t>ヘイキン</t>
    </rPh>
    <rPh sb="67" eb="68">
      <t>チ</t>
    </rPh>
    <rPh sb="71" eb="72">
      <t>タカ</t>
    </rPh>
    <rPh sb="74" eb="76">
      <t>ショキ</t>
    </rPh>
    <rPh sb="76" eb="78">
      <t>トウシ</t>
    </rPh>
    <rPh sb="81" eb="83">
      <t>チホウ</t>
    </rPh>
    <rPh sb="83" eb="84">
      <t>サイ</t>
    </rPh>
    <rPh sb="85" eb="88">
      <t>ショウカンキン</t>
    </rPh>
    <rPh sb="89" eb="91">
      <t>シュウシ</t>
    </rPh>
    <rPh sb="92" eb="94">
      <t>アッパク</t>
    </rPh>
    <rPh sb="98" eb="100">
      <t>ジョウキョウ</t>
    </rPh>
    <rPh sb="105" eb="107">
      <t>ケイヒ</t>
    </rPh>
    <rPh sb="107" eb="109">
      <t>カイシュウ</t>
    </rPh>
    <rPh sb="109" eb="110">
      <t>リツ</t>
    </rPh>
    <rPh sb="116" eb="118">
      <t>シタマワ</t>
    </rPh>
    <rPh sb="122" eb="125">
      <t>ゲスイドウ</t>
    </rPh>
    <rPh sb="125" eb="128">
      <t>シヨウリョウ</t>
    </rPh>
    <rPh sb="129" eb="130">
      <t>マカナ</t>
    </rPh>
    <rPh sb="136" eb="138">
      <t>コンゴ</t>
    </rPh>
    <rPh sb="139" eb="141">
      <t>テキセイ</t>
    </rPh>
    <rPh sb="142" eb="145">
      <t>シヨウリョウ</t>
    </rPh>
    <rPh sb="145" eb="147">
      <t>シュウニュウ</t>
    </rPh>
    <rPh sb="148" eb="150">
      <t>カクホ</t>
    </rPh>
    <rPh sb="153" eb="155">
      <t>ショリ</t>
    </rPh>
    <rPh sb="155" eb="156">
      <t>ヒ</t>
    </rPh>
    <rPh sb="157" eb="159">
      <t>サクゲン</t>
    </rPh>
    <rPh sb="160" eb="162">
      <t>メザ</t>
    </rPh>
    <rPh sb="167" eb="169">
      <t>ショリ</t>
    </rPh>
    <rPh sb="169" eb="171">
      <t>ゲンカ</t>
    </rPh>
    <rPh sb="172" eb="174">
      <t>ルイジ</t>
    </rPh>
    <rPh sb="174" eb="176">
      <t>ダンタイ</t>
    </rPh>
    <rPh sb="177" eb="179">
      <t>ヘイキン</t>
    </rPh>
    <rPh sb="179" eb="180">
      <t>チ</t>
    </rPh>
    <rPh sb="205" eb="207">
      <t>ケイヒ</t>
    </rPh>
    <rPh sb="207" eb="209">
      <t>サクゲン</t>
    </rPh>
    <rPh sb="210" eb="212">
      <t>メザ</t>
    </rPh>
    <rPh sb="215" eb="217">
      <t>シセツ</t>
    </rPh>
    <rPh sb="217" eb="220">
      <t>リヨウリツ</t>
    </rPh>
    <rPh sb="221" eb="223">
      <t>ルイジ</t>
    </rPh>
    <rPh sb="223" eb="225">
      <t>ダンタイ</t>
    </rPh>
    <rPh sb="225" eb="227">
      <t>ヘイキン</t>
    </rPh>
    <rPh sb="227" eb="228">
      <t>チ</t>
    </rPh>
    <rPh sb="230" eb="231">
      <t>タカ</t>
    </rPh>
    <rPh sb="232" eb="234">
      <t>ジョウキョウ</t>
    </rPh>
    <rPh sb="239" eb="241">
      <t>コンゴ</t>
    </rPh>
    <rPh sb="242" eb="244">
      <t>リヨウ</t>
    </rPh>
    <rPh sb="244" eb="246">
      <t>ジョウキョウ</t>
    </rPh>
    <rPh sb="249" eb="251">
      <t>ハンダン</t>
    </rPh>
    <rPh sb="253" eb="254">
      <t>ナカ</t>
    </rPh>
    <rPh sb="256" eb="258">
      <t>シセツ</t>
    </rPh>
    <rPh sb="258" eb="261">
      <t>リヨウリツ</t>
    </rPh>
    <rPh sb="262" eb="264">
      <t>カイゼン</t>
    </rPh>
    <rPh sb="265" eb="266">
      <t>ツト</t>
    </rPh>
    <rPh sb="272" eb="275">
      <t>スイセンカ</t>
    </rPh>
    <rPh sb="275" eb="276">
      <t>リツ</t>
    </rPh>
    <rPh sb="277" eb="279">
      <t>ルイジ</t>
    </rPh>
    <rPh sb="279" eb="281">
      <t>ダンタイ</t>
    </rPh>
    <rPh sb="281" eb="283">
      <t>ヘイキン</t>
    </rPh>
    <rPh sb="283" eb="284">
      <t>チ</t>
    </rPh>
    <rPh sb="286" eb="288">
      <t>ウワマワ</t>
    </rPh>
    <rPh sb="294" eb="296">
      <t>キンネン</t>
    </rPh>
    <rPh sb="296" eb="297">
      <t>ヨコ</t>
    </rPh>
    <rPh sb="303" eb="305">
      <t>コンゴ</t>
    </rPh>
    <rPh sb="305" eb="308">
      <t>スイセンカ</t>
    </rPh>
    <rPh sb="308" eb="309">
      <t>リツ</t>
    </rPh>
    <rPh sb="310" eb="312">
      <t>コウジョウ</t>
    </rPh>
    <rPh sb="316" eb="317">
      <t>ト</t>
    </rPh>
    <rPh sb="318" eb="31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</si>
</sst>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590400"/>
        <c:axId val="21359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213590400"/>
        <c:axId val="213598408"/>
      </c:lineChart>
      <c:dateAx>
        <c:axId val="213590400"/>
        <c:scaling>
          <c:orientation val="minMax"/>
        </c:scaling>
        <c:delete val="1"/>
        <c:axPos val="b"/>
        <c:numFmt formatCode="ge" sourceLinked="1"/>
        <c:majorTickMark val="none"/>
        <c:minorTickMark val="none"/>
        <c:tickLblPos val="none"/>
        <c:crossAx val="213598408"/>
        <c:crosses val="autoZero"/>
        <c:auto val="1"/>
        <c:lblOffset val="100"/>
        <c:baseTimeUnit val="years"/>
      </c:dateAx>
      <c:valAx>
        <c:axId val="21359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58.76</c:v>
                </c:pt>
                <c:pt idx="1">
                  <c:v>61.13</c:v>
                </c:pt>
                <c:pt idx="2">
                  <c:v>62.37</c:v>
                </c:pt>
                <c:pt idx="3">
                  <c:v>64.7</c:v>
                </c:pt>
                <c:pt idx="4">
                  <c:v>64.59</c:v>
                </c:pt>
              </c:numCache>
            </c:numRef>
          </c:val>
        </c:ser>
        <c:dLbls>
          <c:showLegendKey val="0"/>
          <c:showVal val="0"/>
          <c:showCatName val="0"/>
          <c:showSerName val="0"/>
          <c:showPercent val="0"/>
          <c:showBubbleSize val="0"/>
        </c:dLbls>
        <c:gapWidth val="150"/>
        <c:axId val="214604560"/>
        <c:axId val="21460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214604560"/>
        <c:axId val="214604952"/>
      </c:lineChart>
      <c:dateAx>
        <c:axId val="214604560"/>
        <c:scaling>
          <c:orientation val="minMax"/>
        </c:scaling>
        <c:delete val="1"/>
        <c:axPos val="b"/>
        <c:numFmt formatCode="ge" sourceLinked="1"/>
        <c:majorTickMark val="none"/>
        <c:minorTickMark val="none"/>
        <c:tickLblPos val="none"/>
        <c:crossAx val="214604952"/>
        <c:crosses val="autoZero"/>
        <c:auto val="1"/>
        <c:lblOffset val="100"/>
        <c:baseTimeUnit val="years"/>
      </c:dateAx>
      <c:valAx>
        <c:axId val="21460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c:v>
                </c:pt>
                <c:pt idx="1">
                  <c:v>87.63</c:v>
                </c:pt>
                <c:pt idx="2">
                  <c:v>88.26</c:v>
                </c:pt>
                <c:pt idx="3">
                  <c:v>90.06</c:v>
                </c:pt>
                <c:pt idx="4">
                  <c:v>90.88</c:v>
                </c:pt>
              </c:numCache>
            </c:numRef>
          </c:val>
        </c:ser>
        <c:dLbls>
          <c:showLegendKey val="0"/>
          <c:showVal val="0"/>
          <c:showCatName val="0"/>
          <c:showSerName val="0"/>
          <c:showPercent val="0"/>
          <c:showBubbleSize val="0"/>
        </c:dLbls>
        <c:gapWidth val="150"/>
        <c:axId val="214606128"/>
        <c:axId val="2148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214606128"/>
        <c:axId val="214806016"/>
      </c:lineChart>
      <c:dateAx>
        <c:axId val="214606128"/>
        <c:scaling>
          <c:orientation val="minMax"/>
        </c:scaling>
        <c:delete val="1"/>
        <c:axPos val="b"/>
        <c:numFmt formatCode="ge" sourceLinked="1"/>
        <c:majorTickMark val="none"/>
        <c:minorTickMark val="none"/>
        <c:tickLblPos val="none"/>
        <c:crossAx val="214806016"/>
        <c:crosses val="autoZero"/>
        <c:auto val="1"/>
        <c:lblOffset val="100"/>
        <c:baseTimeUnit val="years"/>
      </c:dateAx>
      <c:valAx>
        <c:axId val="2148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77.349999999999994</c:v>
                </c:pt>
                <c:pt idx="1">
                  <c:v>76.87</c:v>
                </c:pt>
                <c:pt idx="2">
                  <c:v>78.42</c:v>
                </c:pt>
                <c:pt idx="3">
                  <c:v>78.5</c:v>
                </c:pt>
                <c:pt idx="4">
                  <c:v>79</c:v>
                </c:pt>
              </c:numCache>
            </c:numRef>
          </c:val>
        </c:ser>
        <c:dLbls>
          <c:showLegendKey val="0"/>
          <c:showVal val="0"/>
          <c:showCatName val="0"/>
          <c:showSerName val="0"/>
          <c:showPercent val="0"/>
          <c:showBubbleSize val="0"/>
        </c:dLbls>
        <c:gapWidth val="150"/>
        <c:axId val="214490088"/>
        <c:axId val="2144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490088"/>
        <c:axId val="214490472"/>
      </c:lineChart>
      <c:dateAx>
        <c:axId val="214490088"/>
        <c:scaling>
          <c:orientation val="minMax"/>
        </c:scaling>
        <c:delete val="1"/>
        <c:axPos val="b"/>
        <c:numFmt formatCode="ge" sourceLinked="1"/>
        <c:majorTickMark val="none"/>
        <c:minorTickMark val="none"/>
        <c:tickLblPos val="none"/>
        <c:crossAx val="214490472"/>
        <c:crosses val="autoZero"/>
        <c:auto val="1"/>
        <c:lblOffset val="100"/>
        <c:baseTimeUnit val="years"/>
      </c:dateAx>
      <c:valAx>
        <c:axId val="2144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9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309856"/>
        <c:axId val="2143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309856"/>
        <c:axId val="214314336"/>
      </c:lineChart>
      <c:dateAx>
        <c:axId val="214309856"/>
        <c:scaling>
          <c:orientation val="minMax"/>
        </c:scaling>
        <c:delete val="1"/>
        <c:axPos val="b"/>
        <c:numFmt formatCode="ge" sourceLinked="1"/>
        <c:majorTickMark val="none"/>
        <c:minorTickMark val="none"/>
        <c:tickLblPos val="none"/>
        <c:crossAx val="214314336"/>
        <c:crosses val="autoZero"/>
        <c:auto val="1"/>
        <c:lblOffset val="100"/>
        <c:baseTimeUnit val="years"/>
      </c:dateAx>
      <c:valAx>
        <c:axId val="2143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447624"/>
        <c:axId val="21268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447624"/>
        <c:axId val="212682256"/>
      </c:lineChart>
      <c:dateAx>
        <c:axId val="214447624"/>
        <c:scaling>
          <c:orientation val="minMax"/>
        </c:scaling>
        <c:delete val="1"/>
        <c:axPos val="b"/>
        <c:numFmt formatCode="ge" sourceLinked="1"/>
        <c:majorTickMark val="none"/>
        <c:minorTickMark val="none"/>
        <c:tickLblPos val="none"/>
        <c:crossAx val="212682256"/>
        <c:crosses val="autoZero"/>
        <c:auto val="1"/>
        <c:lblOffset val="100"/>
        <c:baseTimeUnit val="years"/>
      </c:dateAx>
      <c:valAx>
        <c:axId val="21268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4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418808"/>
        <c:axId val="2144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418808"/>
        <c:axId val="214419200"/>
      </c:lineChart>
      <c:dateAx>
        <c:axId val="214418808"/>
        <c:scaling>
          <c:orientation val="minMax"/>
        </c:scaling>
        <c:delete val="1"/>
        <c:axPos val="b"/>
        <c:numFmt formatCode="ge" sourceLinked="1"/>
        <c:majorTickMark val="none"/>
        <c:minorTickMark val="none"/>
        <c:tickLblPos val="none"/>
        <c:crossAx val="214419200"/>
        <c:crosses val="autoZero"/>
        <c:auto val="1"/>
        <c:lblOffset val="100"/>
        <c:baseTimeUnit val="years"/>
      </c:dateAx>
      <c:valAx>
        <c:axId val="2144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1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83432"/>
        <c:axId val="21268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83432"/>
        <c:axId val="212681864"/>
      </c:lineChart>
      <c:dateAx>
        <c:axId val="212683432"/>
        <c:scaling>
          <c:orientation val="minMax"/>
        </c:scaling>
        <c:delete val="1"/>
        <c:axPos val="b"/>
        <c:numFmt formatCode="ge" sourceLinked="1"/>
        <c:majorTickMark val="none"/>
        <c:minorTickMark val="none"/>
        <c:tickLblPos val="none"/>
        <c:crossAx val="212681864"/>
        <c:crosses val="autoZero"/>
        <c:auto val="1"/>
        <c:lblOffset val="100"/>
        <c:baseTimeUnit val="years"/>
      </c:dateAx>
      <c:valAx>
        <c:axId val="21268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2652.7</c:v>
                </c:pt>
                <c:pt idx="1">
                  <c:v>2527.21</c:v>
                </c:pt>
                <c:pt idx="2">
                  <c:v>2771.12</c:v>
                </c:pt>
                <c:pt idx="3">
                  <c:v>2271.12</c:v>
                </c:pt>
                <c:pt idx="4">
                  <c:v>2143.46</c:v>
                </c:pt>
              </c:numCache>
            </c:numRef>
          </c:val>
        </c:ser>
        <c:dLbls>
          <c:showLegendKey val="0"/>
          <c:showVal val="0"/>
          <c:showCatName val="0"/>
          <c:showSerName val="0"/>
          <c:showPercent val="0"/>
          <c:showBubbleSize val="0"/>
        </c:dLbls>
        <c:gapWidth val="150"/>
        <c:axId val="212680688"/>
        <c:axId val="21442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212680688"/>
        <c:axId val="214420376"/>
      </c:lineChart>
      <c:dateAx>
        <c:axId val="212680688"/>
        <c:scaling>
          <c:orientation val="minMax"/>
        </c:scaling>
        <c:delete val="1"/>
        <c:axPos val="b"/>
        <c:numFmt formatCode="ge" sourceLinked="1"/>
        <c:majorTickMark val="none"/>
        <c:minorTickMark val="none"/>
        <c:tickLblPos val="none"/>
        <c:crossAx val="214420376"/>
        <c:crosses val="autoZero"/>
        <c:auto val="1"/>
        <c:lblOffset val="100"/>
        <c:baseTimeUnit val="years"/>
      </c:dateAx>
      <c:valAx>
        <c:axId val="21442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78.099999999999994</c:v>
                </c:pt>
                <c:pt idx="1">
                  <c:v>75.95</c:v>
                </c:pt>
                <c:pt idx="2">
                  <c:v>78.53</c:v>
                </c:pt>
                <c:pt idx="3">
                  <c:v>78.64</c:v>
                </c:pt>
                <c:pt idx="4">
                  <c:v>78.290000000000006</c:v>
                </c:pt>
              </c:numCache>
            </c:numRef>
          </c:val>
        </c:ser>
        <c:dLbls>
          <c:showLegendKey val="0"/>
          <c:showVal val="0"/>
          <c:showCatName val="0"/>
          <c:showSerName val="0"/>
          <c:showPercent val="0"/>
          <c:showBubbleSize val="0"/>
        </c:dLbls>
        <c:gapWidth val="150"/>
        <c:axId val="214421552"/>
        <c:axId val="21442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214421552"/>
        <c:axId val="214421944"/>
      </c:lineChart>
      <c:dateAx>
        <c:axId val="214421552"/>
        <c:scaling>
          <c:orientation val="minMax"/>
        </c:scaling>
        <c:delete val="1"/>
        <c:axPos val="b"/>
        <c:numFmt formatCode="ge" sourceLinked="1"/>
        <c:majorTickMark val="none"/>
        <c:minorTickMark val="none"/>
        <c:tickLblPos val="none"/>
        <c:crossAx val="214421944"/>
        <c:crosses val="autoZero"/>
        <c:auto val="1"/>
        <c:lblOffset val="100"/>
        <c:baseTimeUnit val="years"/>
      </c:dateAx>
      <c:valAx>
        <c:axId val="21442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215.71</c:v>
                </c:pt>
                <c:pt idx="1">
                  <c:v>222.77</c:v>
                </c:pt>
                <c:pt idx="2">
                  <c:v>220.62</c:v>
                </c:pt>
                <c:pt idx="3">
                  <c:v>220.44</c:v>
                </c:pt>
                <c:pt idx="4">
                  <c:v>216.15</c:v>
                </c:pt>
              </c:numCache>
            </c:numRef>
          </c:val>
        </c:ser>
        <c:dLbls>
          <c:showLegendKey val="0"/>
          <c:showVal val="0"/>
          <c:showCatName val="0"/>
          <c:showSerName val="0"/>
          <c:showPercent val="0"/>
          <c:showBubbleSize val="0"/>
        </c:dLbls>
        <c:gapWidth val="150"/>
        <c:axId val="214602992"/>
        <c:axId val="21460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214602992"/>
        <c:axId val="214603384"/>
      </c:lineChart>
      <c:dateAx>
        <c:axId val="214602992"/>
        <c:scaling>
          <c:orientation val="minMax"/>
        </c:scaling>
        <c:delete val="1"/>
        <c:axPos val="b"/>
        <c:numFmt formatCode="ge" sourceLinked="1"/>
        <c:majorTickMark val="none"/>
        <c:minorTickMark val="none"/>
        <c:tickLblPos val="none"/>
        <c:crossAx val="214603384"/>
        <c:crosses val="autoZero"/>
        <c:auto val="1"/>
        <c:lblOffset val="100"/>
        <c:baseTimeUnit val="years"/>
      </c:dateAx>
      <c:valAx>
        <c:axId val="21460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松川村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9943</v>
      </c>
      <c r="AM8" s="50"/>
      <c r="AN8" s="50"/>
      <c r="AO8" s="50"/>
      <c r="AP8" s="50"/>
      <c r="AQ8" s="50"/>
      <c r="AR8" s="50"/>
      <c r="AS8" s="50"/>
      <c r="AT8" s="45">
        <f>データ!T6</f>
        <v>47.07</v>
      </c>
      <c r="AU8" s="45"/>
      <c r="AV8" s="45"/>
      <c r="AW8" s="45"/>
      <c r="AX8" s="45"/>
      <c r="AY8" s="45"/>
      <c r="AZ8" s="45"/>
      <c r="BA8" s="45"/>
      <c r="BB8" s="45">
        <f>データ!U6</f>
        <v>211.24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98.9</v>
      </c>
      <c r="Q10" s="45"/>
      <c r="R10" s="45"/>
      <c r="S10" s="45"/>
      <c r="T10" s="45"/>
      <c r="U10" s="45"/>
      <c r="V10" s="45"/>
      <c r="W10" s="45">
        <f>データ!Q6</f>
        <v>64.37</v>
      </c>
      <c r="X10" s="45"/>
      <c r="Y10" s="45"/>
      <c r="Z10" s="45"/>
      <c r="AA10" s="45"/>
      <c r="AB10" s="45"/>
      <c r="AC10" s="45"/>
      <c r="AD10" s="50">
        <f>データ!R6</f>
        <v>3130</v>
      </c>
      <c r="AE10" s="50"/>
      <c r="AF10" s="50"/>
      <c r="AG10" s="50"/>
      <c r="AH10" s="50"/>
      <c r="AI10" s="50"/>
      <c r="AJ10" s="50"/>
      <c r="AK10" s="2"/>
      <c r="AL10" s="50">
        <f>データ!V6</f>
        <v>9795</v>
      </c>
      <c r="AM10" s="50"/>
      <c r="AN10" s="50"/>
      <c r="AO10" s="50"/>
      <c r="AP10" s="50"/>
      <c r="AQ10" s="50"/>
      <c r="AR10" s="50"/>
      <c r="AS10" s="50"/>
      <c r="AT10" s="45">
        <f>データ!W6</f>
        <v>3.37</v>
      </c>
      <c r="AU10" s="45"/>
      <c r="AV10" s="45"/>
      <c r="AW10" s="45"/>
      <c r="AX10" s="45"/>
      <c r="AY10" s="45"/>
      <c r="AZ10" s="45"/>
      <c r="BA10" s="45"/>
      <c r="BB10" s="45">
        <f>データ!X6</f>
        <v>2906.53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204820</v>
      </c>
      <c r="D6" s="33">
        <f t="shared" si="3"/>
        <v>47</v>
      </c>
      <c r="E6" s="33">
        <f t="shared" si="3"/>
        <v>17</v>
      </c>
      <c r="F6" s="33">
        <f t="shared" si="3"/>
        <v>4</v>
      </c>
      <c r="G6" s="33">
        <f t="shared" si="3"/>
        <v>0</v>
      </c>
      <c r="H6" s="33" t="str">
        <f t="shared" si="3"/>
        <v>長野県　松川村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98.9</v>
      </c>
      <c r="Q6" s="34">
        <f t="shared" si="3"/>
        <v>64.37</v>
      </c>
      <c r="R6" s="34">
        <f t="shared" si="3"/>
        <v>3130</v>
      </c>
      <c r="S6" s="34">
        <f t="shared" si="3"/>
        <v>9943</v>
      </c>
      <c r="T6" s="34">
        <f t="shared" si="3"/>
        <v>47.07</v>
      </c>
      <c r="U6" s="34">
        <f t="shared" si="3"/>
        <v>211.24</v>
      </c>
      <c r="V6" s="34">
        <f t="shared" si="3"/>
        <v>9795</v>
      </c>
      <c r="W6" s="34">
        <f t="shared" si="3"/>
        <v>3.37</v>
      </c>
      <c r="X6" s="34">
        <f t="shared" si="3"/>
        <v>2906.53</v>
      </c>
      <c r="Y6" s="35">
        <f>IF(Y7="",NA(),Y7)</f>
        <v>77.349999999999994</v>
      </c>
      <c r="Z6" s="35">
        <f t="shared" ref="Z6:AH6" si="4">IF(Z7="",NA(),Z7)</f>
        <v>76.87</v>
      </c>
      <c r="AA6" s="35">
        <f t="shared" si="4"/>
        <v>78.42</v>
      </c>
      <c r="AB6" s="35">
        <f t="shared" si="4"/>
        <v>78.5</v>
      </c>
      <c r="AC6" s="35">
        <f t="shared" si="4"/>
        <v>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2652.7</v>
      </c>
      <c r="BG6" s="35">
        <f t="shared" ref="BG6:BO6" si="7">IF(BG7="",NA(),BG7)</f>
        <v>2527.21</v>
      </c>
      <c r="BH6" s="35">
        <f t="shared" si="7"/>
        <v>2771.12</v>
      </c>
      <c r="BI6" s="35">
        <f t="shared" si="7"/>
        <v>2271.12</v>
      </c>
      <c r="BJ6" s="35">
        <f t="shared" si="7"/>
        <v>2143.46</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78.099999999999994</v>
      </c>
      <c r="BR6" s="35">
        <f t="shared" ref="BR6:BZ6" si="8">IF(BR7="",NA(),BR7)</f>
        <v>75.95</v>
      </c>
      <c r="BS6" s="35">
        <f t="shared" si="8"/>
        <v>78.53</v>
      </c>
      <c r="BT6" s="35">
        <f t="shared" si="8"/>
        <v>78.64</v>
      </c>
      <c r="BU6" s="35">
        <f t="shared" si="8"/>
        <v>78.290000000000006</v>
      </c>
      <c r="BV6" s="35">
        <f t="shared" si="8"/>
        <v>51.73</v>
      </c>
      <c r="BW6" s="35">
        <f t="shared" si="8"/>
        <v>53.01</v>
      </c>
      <c r="BX6" s="35">
        <f t="shared" si="8"/>
        <v>50.54</v>
      </c>
      <c r="BY6" s="35">
        <f t="shared" si="8"/>
        <v>66.22</v>
      </c>
      <c r="BZ6" s="35">
        <f t="shared" si="8"/>
        <v>69.87</v>
      </c>
      <c r="CA6" s="34" t="str">
        <f>IF(CA7="","",IF(CA7="-","【-】","【"&amp;SUBSTITUTE(TEXT(CA7,"#,##0.00"),"-","△")&amp;"】"))</f>
        <v>【69.80】</v>
      </c>
      <c r="CB6" s="35">
        <f>IF(CB7="",NA(),CB7)</f>
        <v>215.71</v>
      </c>
      <c r="CC6" s="35">
        <f t="shared" ref="CC6:CK6" si="9">IF(CC7="",NA(),CC7)</f>
        <v>222.77</v>
      </c>
      <c r="CD6" s="35">
        <f t="shared" si="9"/>
        <v>220.62</v>
      </c>
      <c r="CE6" s="35">
        <f t="shared" si="9"/>
        <v>220.44</v>
      </c>
      <c r="CF6" s="35">
        <f t="shared" si="9"/>
        <v>216.15</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58.76</v>
      </c>
      <c r="CN6" s="35">
        <f t="shared" ref="CN6:CV6" si="10">IF(CN7="",NA(),CN7)</f>
        <v>61.13</v>
      </c>
      <c r="CO6" s="35">
        <f t="shared" si="10"/>
        <v>62.37</v>
      </c>
      <c r="CP6" s="35">
        <f t="shared" si="10"/>
        <v>64.7</v>
      </c>
      <c r="CQ6" s="35">
        <f t="shared" si="10"/>
        <v>64.59</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87</v>
      </c>
      <c r="CY6" s="35">
        <f t="shared" ref="CY6:DG6" si="11">IF(CY7="",NA(),CY7)</f>
        <v>87.63</v>
      </c>
      <c r="CZ6" s="35">
        <f t="shared" si="11"/>
        <v>88.26</v>
      </c>
      <c r="DA6" s="35">
        <f t="shared" si="11"/>
        <v>90.06</v>
      </c>
      <c r="DB6" s="35">
        <f t="shared" si="11"/>
        <v>90.88</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c r="A7" s="28"/>
      <c r="B7" s="37">
        <v>2016</v>
      </c>
      <c r="C7" s="37">
        <v>204820</v>
      </c>
      <c r="D7" s="37">
        <v>47</v>
      </c>
      <c r="E7" s="37">
        <v>17</v>
      </c>
      <c r="F7" s="37">
        <v>4</v>
      </c>
      <c r="G7" s="37">
        <v>0</v>
      </c>
      <c r="H7" s="37" t="s">
        <v>110</v>
      </c>
      <c r="I7" s="37" t="s">
        <v>111</v>
      </c>
      <c r="J7" s="37" t="s">
        <v>112</v>
      </c>
      <c r="K7" s="37" t="s">
        <v>113</v>
      </c>
      <c r="L7" s="37" t="s">
        <v>114</v>
      </c>
      <c r="M7" s="37"/>
      <c r="N7" s="38" t="s">
        <v>115</v>
      </c>
      <c r="O7" s="38" t="s">
        <v>116</v>
      </c>
      <c r="P7" s="38">
        <v>98.9</v>
      </c>
      <c r="Q7" s="38">
        <v>64.37</v>
      </c>
      <c r="R7" s="38">
        <v>3130</v>
      </c>
      <c r="S7" s="38">
        <v>9943</v>
      </c>
      <c r="T7" s="38">
        <v>47.07</v>
      </c>
      <c r="U7" s="38">
        <v>211.24</v>
      </c>
      <c r="V7" s="38">
        <v>9795</v>
      </c>
      <c r="W7" s="38">
        <v>3.37</v>
      </c>
      <c r="X7" s="38">
        <v>2906.53</v>
      </c>
      <c r="Y7" s="38">
        <v>77.349999999999994</v>
      </c>
      <c r="Z7" s="38">
        <v>76.87</v>
      </c>
      <c r="AA7" s="38">
        <v>78.42</v>
      </c>
      <c r="AB7" s="38">
        <v>78.5</v>
      </c>
      <c r="AC7" s="38">
        <v>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2652.7</v>
      </c>
      <c r="BG7" s="38">
        <v>2527.21</v>
      </c>
      <c r="BH7" s="38">
        <v>2771.12</v>
      </c>
      <c r="BI7" s="38">
        <v>2271.12</v>
      </c>
      <c r="BJ7" s="38">
        <v>2143.46</v>
      </c>
      <c r="BK7" s="38">
        <v>1716.82</v>
      </c>
      <c r="BL7" s="38">
        <v>1554.05</v>
      </c>
      <c r="BM7" s="38">
        <v>1671.86</v>
      </c>
      <c r="BN7" s="38">
        <v>1434.89</v>
      </c>
      <c r="BO7" s="38">
        <v>1298.9100000000001</v>
      </c>
      <c r="BP7" s="38">
        <v>1348.09</v>
      </c>
      <c r="BQ7" s="38">
        <v>78.099999999999994</v>
      </c>
      <c r="BR7" s="38">
        <v>75.95</v>
      </c>
      <c r="BS7" s="38">
        <v>78.53</v>
      </c>
      <c r="BT7" s="38">
        <v>78.64</v>
      </c>
      <c r="BU7" s="38">
        <v>78.290000000000006</v>
      </c>
      <c r="BV7" s="38">
        <v>51.73</v>
      </c>
      <c r="BW7" s="38">
        <v>53.01</v>
      </c>
      <c r="BX7" s="38">
        <v>50.54</v>
      </c>
      <c r="BY7" s="38">
        <v>66.22</v>
      </c>
      <c r="BZ7" s="38">
        <v>69.87</v>
      </c>
      <c r="CA7" s="38">
        <v>69.8</v>
      </c>
      <c r="CB7" s="38">
        <v>215.71</v>
      </c>
      <c r="CC7" s="38">
        <v>222.77</v>
      </c>
      <c r="CD7" s="38">
        <v>220.62</v>
      </c>
      <c r="CE7" s="38">
        <v>220.44</v>
      </c>
      <c r="CF7" s="38">
        <v>216.15</v>
      </c>
      <c r="CG7" s="38">
        <v>310.47000000000003</v>
      </c>
      <c r="CH7" s="38">
        <v>299.39</v>
      </c>
      <c r="CI7" s="38">
        <v>320.36</v>
      </c>
      <c r="CJ7" s="38">
        <v>246.72</v>
      </c>
      <c r="CK7" s="38">
        <v>234.96</v>
      </c>
      <c r="CL7" s="38">
        <v>232.54</v>
      </c>
      <c r="CM7" s="38">
        <v>58.76</v>
      </c>
      <c r="CN7" s="38">
        <v>61.13</v>
      </c>
      <c r="CO7" s="38">
        <v>62.37</v>
      </c>
      <c r="CP7" s="38">
        <v>64.7</v>
      </c>
      <c r="CQ7" s="38">
        <v>64.59</v>
      </c>
      <c r="CR7" s="38">
        <v>36.67</v>
      </c>
      <c r="CS7" s="38">
        <v>36.200000000000003</v>
      </c>
      <c r="CT7" s="38">
        <v>34.74</v>
      </c>
      <c r="CU7" s="38">
        <v>41.35</v>
      </c>
      <c r="CV7" s="38">
        <v>42.9</v>
      </c>
      <c r="CW7" s="38">
        <v>42.17</v>
      </c>
      <c r="CX7" s="38">
        <v>87</v>
      </c>
      <c r="CY7" s="38">
        <v>87.63</v>
      </c>
      <c r="CZ7" s="38">
        <v>88.26</v>
      </c>
      <c r="DA7" s="38">
        <v>90.06</v>
      </c>
      <c r="DB7" s="38">
        <v>90.88</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JWS13069</cp:lastModifiedBy>
  <cp:lastPrinted>2018-02-20T08:02:58Z</cp:lastPrinted>
  <dcterms:created xsi:type="dcterms:W3CDTF">2017-12-25T02:19:26Z</dcterms:created>
  <dcterms:modified xsi:type="dcterms:W3CDTF">2018-02-20T08:10:44Z</dcterms:modified>
  <cp:category/>
</cp:coreProperties>
</file>