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-75" yWindow="-120" windowWidth="10245" windowHeight="795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<sst xmlns="http://schemas.openxmlformats.org/spreadsheetml/2006/main" count="237" uniqueCount="123">
  <si>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</si>
  <si>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</si>
  <si>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</si>
  <si>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</si>
  <si>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</si>
  <si>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</si>
  <si>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</si>
  <si>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</si>
  <si>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</si>
  <si>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</si>
  <si>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</si>
  <si>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</si>
  <si>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</si>
  <si>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</si>
  <si>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</si>
  <si>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</si>
  <si>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</si>
  <si>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</si>
  <si>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</si>
  <si>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</si>
  <si>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</si>
  <si>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</si>
  <si>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</si>
  <si>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</si>
  <si>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</si>
  <si>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</si>
  <si>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</si>
  <si>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</si>
  <si>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</si>
  <si>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</si>
  <si>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</si>
  <si>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</si>
  <si>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</si>
  <si>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</si>
  <si>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</si>
  <si>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</si>
  <si>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</si>
  <si>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</si>
  <si>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</si>
  <si>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</si>
  <si>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</si>
  <si>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</si>
  <si>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</si>
  <si>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</si>
  <si>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</si>
  <si>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</si>
  <si>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</si>
  <si>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</si>
  <si>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</si>
  <si>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</si>
  <si>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</si>
  <si>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</si>
  <si>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</si>
  <si>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</si>
  <si>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</si>
  <si>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</si>
  <si>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</si>
  <si>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</si>
  <si>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</si>
  <si>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</si>
  <si>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</si>
  <si>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</si>
  <si>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</si>
  <si>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</si>
  <si>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</si>
  <si>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</si>
  <si>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</si>
  <si>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</si>
  <si>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</si>
  <si>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</si>
  <si>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</si>
  <si>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</si>
  <si>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</si>
  <si>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</si>
  <si>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</si>
  <si>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</si>
  <si>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</si>
  <si>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</si>
  <si>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</si>
  <si>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</si>
  <si>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</si>
  <si>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</si>
  <si>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</si>
  <si>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</si>
  <si>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</si>
  <si>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</si>
  <si>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</si>
  <si>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</si>
  <si>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</si>
  <si>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</si>
  <si>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</si>
  <si>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</si>
  <si>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</si>
  <si>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</si>
  <si>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</si>
  <si>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</si>
  <si>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</si>
  <si>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</si>
  <si>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</si>
  <si>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</si>
  <si>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</si>
  <si>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</si>
  <si>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</si>
  <si>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</si>
  <si>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</si>
  <si>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</si>
  <si>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</si>
  <si>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池田町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</si>
  <si>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</si>
  <si>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</si>
  <si>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</si>
  <si>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</si>
  <si>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</si>
  <si>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</si>
  <si>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</si>
  <si>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</si>
  <si>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</si>
  <si>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</si>
  <si>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</si>
  <si>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</si>
  <si>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管路については、数年で法定耐用年数の40年を迎え、今後経年化率が上昇する状況となっているが、更新はほとんど進んでいない。</t>
    <rPh sb="0" eb="2">
      <t>カンロ</t>
    </rPh>
    <rPh sb="8" eb="10">
      <t>スウネン</t>
    </rPh>
    <rPh sb="11" eb="13">
      <t>ホウテイ</t>
    </rPh>
    <rPh sb="13" eb="15">
      <t>タイヨウ</t>
    </rPh>
    <rPh sb="15" eb="17">
      <t>ネンスウ</t>
    </rPh>
    <rPh sb="20" eb="21">
      <t>ネン</t>
    </rPh>
    <rPh sb="22" eb="23">
      <t>ムカ</t>
    </rPh>
    <rPh sb="25" eb="27">
      <t>コンゴ</t>
    </rPh>
    <rPh sb="27" eb="30">
      <t>ケイネンカ</t>
    </rPh>
    <rPh sb="30" eb="31">
      <t>リツ</t>
    </rPh>
    <rPh sb="32" eb="34">
      <t>ジョウショウ</t>
    </rPh>
    <rPh sb="36" eb="38">
      <t>ジョウキョウ</t>
    </rPh>
    <rPh sb="46" eb="48">
      <t>コウシン</t>
    </rPh>
    <rPh sb="53" eb="54">
      <t>スス</t>
    </rPh>
    <phoneticPr fontId="4"/>
  </si>
  <si>
    <t>区域内の高齢化が進んでおり、給水人口は今後も減少していくと見込まれる。収入の増加は見込めないため、有収率の向上により費用の削減を図り、収益的収支比率の改善を図る。
給水人口の減少により施設更新は困難な状況にあるため、必要性を見極め更新計画を策定していく。</t>
    <rPh sb="0" eb="3">
      <t>クイキナイ</t>
    </rPh>
    <rPh sb="4" eb="7">
      <t>コウレイカ</t>
    </rPh>
    <rPh sb="8" eb="9">
      <t>スス</t>
    </rPh>
    <rPh sb="14" eb="16">
      <t>キュウスイ</t>
    </rPh>
    <rPh sb="16" eb="18">
      <t>ジンコウ</t>
    </rPh>
    <rPh sb="19" eb="21">
      <t>コンゴ</t>
    </rPh>
    <rPh sb="22" eb="24">
      <t>ゲンショウ</t>
    </rPh>
    <rPh sb="29" eb="31">
      <t>ミコ</t>
    </rPh>
    <rPh sb="35" eb="37">
      <t>シュウニュウ</t>
    </rPh>
    <rPh sb="38" eb="40">
      <t>ゾウカ</t>
    </rPh>
    <rPh sb="41" eb="43">
      <t>ミコ</t>
    </rPh>
    <rPh sb="49" eb="52">
      <t>ユウシュウリツ</t>
    </rPh>
    <rPh sb="53" eb="55">
      <t>コウジョウ</t>
    </rPh>
    <rPh sb="58" eb="60">
      <t>ヒヨウ</t>
    </rPh>
    <rPh sb="61" eb="63">
      <t>サクゲン</t>
    </rPh>
    <rPh sb="64" eb="65">
      <t>ハカ</t>
    </rPh>
    <rPh sb="67" eb="70">
      <t>シュウエキテキ</t>
    </rPh>
    <rPh sb="70" eb="72">
      <t>シュウシ</t>
    </rPh>
    <rPh sb="72" eb="74">
      <t>ヒリツ</t>
    </rPh>
    <rPh sb="75" eb="77">
      <t>カイゼン</t>
    </rPh>
    <rPh sb="78" eb="79">
      <t>ハカ</t>
    </rPh>
    <rPh sb="82" eb="84">
      <t>キュウスイ</t>
    </rPh>
    <rPh sb="84" eb="86">
      <t>ジンコウ</t>
    </rPh>
    <rPh sb="87" eb="89">
      <t>ゲンショウ</t>
    </rPh>
    <rPh sb="92" eb="94">
      <t>シセツ</t>
    </rPh>
    <rPh sb="94" eb="96">
      <t>コウシン</t>
    </rPh>
    <rPh sb="97" eb="99">
      <t>コンナン</t>
    </rPh>
    <rPh sb="100" eb="102">
      <t>ジョウキョウ</t>
    </rPh>
    <rPh sb="108" eb="111">
      <t>ヒツヨウセイ</t>
    </rPh>
    <rPh sb="112" eb="114">
      <t>ミキワ</t>
    </rPh>
    <rPh sb="115" eb="117">
      <t>コウシン</t>
    </rPh>
    <rPh sb="117" eb="119">
      <t>ケイカク</t>
    </rPh>
    <rPh sb="120" eb="122">
      <t>サクテイ</t>
    </rPh>
    <phoneticPr fontId="4"/>
  </si>
  <si>
    <t xml:space="preserve">給水人口の減少が続く山間地であるため、投資費用に見合う収益が見込めず赤字となっている。
施設利用率については、平成28年度に配水能力について見直しを行い、配水能力が大きくなったため、利用率は大幅に減少している。また、少数の大口利用者の利用状況による施設利用率の影響が大きく、常に最大量の使用があるわけではないため、施設利用率は低くなっている。
</t>
    <rPh sb="124" eb="126">
      <t>シセツ</t>
    </rPh>
    <rPh sb="126" eb="128">
      <t>リヨウ</t>
    </rPh>
    <rPh sb="128" eb="129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</si>
</sst>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39872"/>
        <c:axId val="8224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9872"/>
        <c:axId val="82241792"/>
      </c:lineChart>
      <c:dateAx>
        <c:axId val="8223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41792"/>
        <c:crosses val="autoZero"/>
        <c:auto val="1"/>
        <c:lblOffset val="100"/>
        <c:baseTimeUnit val="years"/>
      </c:dateAx>
      <c:valAx>
        <c:axId val="8224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74.97</c:v>
                </c:pt>
                <c:pt idx="1">
                  <c:v>71.040000000000006</c:v>
                </c:pt>
                <c:pt idx="2">
                  <c:v>81.93</c:v>
                </c:pt>
                <c:pt idx="3">
                  <c:v>73.56</c:v>
                </c:pt>
                <c:pt idx="4">
                  <c:v>15.86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8608"/>
        <c:axId val="9072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8608"/>
        <c:axId val="90727168"/>
      </c:lineChart>
      <c:dateAx>
        <c:axId val="9070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27168"/>
        <c:crosses val="autoZero"/>
        <c:auto val="1"/>
        <c:lblOffset val="100"/>
        <c:baseTimeUnit val="years"/>
      </c:dateAx>
      <c:valAx>
        <c:axId val="9072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0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38.58</c:v>
                </c:pt>
                <c:pt idx="1">
                  <c:v>42.69</c:v>
                </c:pt>
                <c:pt idx="2">
                  <c:v>39.64</c:v>
                </c:pt>
                <c:pt idx="3">
                  <c:v>47.74</c:v>
                </c:pt>
                <c:pt idx="4">
                  <c:v>61.09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61472"/>
        <c:axId val="9076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1472"/>
        <c:axId val="90767744"/>
      </c:lineChart>
      <c:dateAx>
        <c:axId val="9076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67744"/>
        <c:crosses val="autoZero"/>
        <c:auto val="1"/>
        <c:lblOffset val="100"/>
        <c:baseTimeUnit val="years"/>
      </c:dateAx>
      <c:valAx>
        <c:axId val="9076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6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55.62</c:v>
                </c:pt>
                <c:pt idx="1">
                  <c:v>45.91</c:v>
                </c:pt>
                <c:pt idx="2">
                  <c:v>60.88</c:v>
                </c:pt>
                <c:pt idx="3">
                  <c:v>70.180000000000007</c:v>
                </c:pt>
                <c:pt idx="4">
                  <c:v>70.45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99360"/>
        <c:axId val="8360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99360"/>
        <c:axId val="83601280"/>
      </c:lineChart>
      <c:dateAx>
        <c:axId val="8359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01280"/>
        <c:crosses val="autoZero"/>
        <c:auto val="1"/>
        <c:lblOffset val="100"/>
        <c:baseTimeUnit val="years"/>
      </c:dateAx>
      <c:valAx>
        <c:axId val="8360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9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5104"/>
        <c:axId val="8534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15104"/>
        <c:axId val="85349888"/>
      </c:lineChart>
      <c:dateAx>
        <c:axId val="836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49888"/>
        <c:crosses val="autoZero"/>
        <c:auto val="1"/>
        <c:lblOffset val="100"/>
        <c:baseTimeUnit val="years"/>
      </c:dateAx>
      <c:valAx>
        <c:axId val="8534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1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808"/>
        <c:axId val="8537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7808"/>
        <c:axId val="85374080"/>
      </c:lineChart>
      <c:dateAx>
        <c:axId val="8536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74080"/>
        <c:crosses val="autoZero"/>
        <c:auto val="1"/>
        <c:lblOffset val="100"/>
        <c:baseTimeUnit val="years"/>
      </c:dateAx>
      <c:valAx>
        <c:axId val="8537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6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63392"/>
        <c:axId val="8516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63392"/>
        <c:axId val="85165568"/>
      </c:lineChart>
      <c:dateAx>
        <c:axId val="8516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65568"/>
        <c:crosses val="autoZero"/>
        <c:auto val="1"/>
        <c:lblOffset val="100"/>
        <c:baseTimeUnit val="years"/>
      </c:dateAx>
      <c:valAx>
        <c:axId val="8516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6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13952"/>
        <c:axId val="8521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3952"/>
        <c:axId val="85215872"/>
      </c:lineChart>
      <c:dateAx>
        <c:axId val="8521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15872"/>
        <c:crosses val="autoZero"/>
        <c:auto val="1"/>
        <c:lblOffset val="100"/>
        <c:baseTimeUnit val="years"/>
      </c:dateAx>
      <c:valAx>
        <c:axId val="8521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1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3374.62</c:v>
                </c:pt>
                <c:pt idx="1">
                  <c:v>3152.11</c:v>
                </c:pt>
                <c:pt idx="2">
                  <c:v>2724.57</c:v>
                </c:pt>
                <c:pt idx="3">
                  <c:v>2314.11</c:v>
                </c:pt>
                <c:pt idx="4">
                  <c:v>1992.79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54528"/>
        <c:axId val="8525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4528"/>
        <c:axId val="85256448"/>
      </c:lineChart>
      <c:dateAx>
        <c:axId val="8525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56448"/>
        <c:crosses val="autoZero"/>
        <c:auto val="1"/>
        <c:lblOffset val="100"/>
        <c:baseTimeUnit val="years"/>
      </c:dateAx>
      <c:valAx>
        <c:axId val="8525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5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15.64</c:v>
                </c:pt>
                <c:pt idx="1">
                  <c:v>19.149999999999999</c:v>
                </c:pt>
                <c:pt idx="2">
                  <c:v>26.95</c:v>
                </c:pt>
                <c:pt idx="3">
                  <c:v>33.28</c:v>
                </c:pt>
                <c:pt idx="4">
                  <c:v>35.32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82816"/>
        <c:axId val="8528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82816"/>
        <c:axId val="85284736"/>
      </c:lineChart>
      <c:dateAx>
        <c:axId val="852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84736"/>
        <c:crosses val="autoZero"/>
        <c:auto val="1"/>
        <c:lblOffset val="100"/>
        <c:baseTimeUnit val="years"/>
      </c:dateAx>
      <c:valAx>
        <c:axId val="8528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2082.65</c:v>
                </c:pt>
                <c:pt idx="1">
                  <c:v>1639.96</c:v>
                </c:pt>
                <c:pt idx="2">
                  <c:v>1183.3699999999999</c:v>
                </c:pt>
                <c:pt idx="3">
                  <c:v>972.82</c:v>
                </c:pt>
                <c:pt idx="4">
                  <c:v>885.34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18656"/>
        <c:axId val="8532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18656"/>
        <c:axId val="85320832"/>
      </c:lineChart>
      <c:dateAx>
        <c:axId val="853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20832"/>
        <c:crosses val="autoZero"/>
        <c:auto val="1"/>
        <c:lblOffset val="100"/>
        <c:baseTimeUnit val="years"/>
      </c:dateAx>
      <c:valAx>
        <c:axId val="8532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1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9" zoomScaleNormal="100" workbookViewId="0">
      <selection activeCell="CC16" sqref="CC1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長野県　池田町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2"/>
      <c r="AL8" s="51">
        <f>データ!$R$6</f>
        <v>10152</v>
      </c>
      <c r="AM8" s="51"/>
      <c r="AN8" s="51"/>
      <c r="AO8" s="51"/>
      <c r="AP8" s="51"/>
      <c r="AQ8" s="51"/>
      <c r="AR8" s="51"/>
      <c r="AS8" s="51"/>
      <c r="AT8" s="46">
        <f>データ!$S$6</f>
        <v>40.159999999999997</v>
      </c>
      <c r="AU8" s="46"/>
      <c r="AV8" s="46"/>
      <c r="AW8" s="46"/>
      <c r="AX8" s="46"/>
      <c r="AY8" s="46"/>
      <c r="AZ8" s="46"/>
      <c r="BA8" s="46"/>
      <c r="BB8" s="46">
        <f>データ!$T$6</f>
        <v>252.79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0.78</v>
      </c>
      <c r="Q10" s="46"/>
      <c r="R10" s="46"/>
      <c r="S10" s="46"/>
      <c r="T10" s="46"/>
      <c r="U10" s="46"/>
      <c r="V10" s="46"/>
      <c r="W10" s="51">
        <f>データ!$Q$6</f>
        <v>4390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79</v>
      </c>
      <c r="AM10" s="51"/>
      <c r="AN10" s="51"/>
      <c r="AO10" s="51"/>
      <c r="AP10" s="51"/>
      <c r="AQ10" s="51"/>
      <c r="AR10" s="51"/>
      <c r="AS10" s="51"/>
      <c r="AT10" s="46">
        <f>データ!$V$6</f>
        <v>4.87</v>
      </c>
      <c r="AU10" s="46"/>
      <c r="AV10" s="46"/>
      <c r="AW10" s="46"/>
      <c r="AX10" s="46"/>
      <c r="AY10" s="46"/>
      <c r="AZ10" s="46"/>
      <c r="BA10" s="46"/>
      <c r="BB10" s="46">
        <f>データ!$W$6</f>
        <v>16.22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204811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池田町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0.78</v>
      </c>
      <c r="Q6" s="35">
        <f t="shared" si="3"/>
        <v>4390</v>
      </c>
      <c r="R6" s="35">
        <f t="shared" si="3"/>
        <v>10152</v>
      </c>
      <c r="S6" s="35">
        <f t="shared" si="3"/>
        <v>40.159999999999997</v>
      </c>
      <c r="T6" s="35">
        <f t="shared" si="3"/>
        <v>252.79</v>
      </c>
      <c r="U6" s="35">
        <f t="shared" si="3"/>
        <v>79</v>
      </c>
      <c r="V6" s="35">
        <f t="shared" si="3"/>
        <v>4.87</v>
      </c>
      <c r="W6" s="35">
        <f t="shared" si="3"/>
        <v>16.22</v>
      </c>
      <c r="X6" s="36">
        <f>IF(X7="",NA(),X7)</f>
        <v>55.62</v>
      </c>
      <c r="Y6" s="36">
        <f t="shared" ref="Y6:AG6" si="4">IF(Y7="",NA(),Y7)</f>
        <v>45.91</v>
      </c>
      <c r="Z6" s="36">
        <f t="shared" si="4"/>
        <v>60.88</v>
      </c>
      <c r="AA6" s="36">
        <f t="shared" si="4"/>
        <v>70.180000000000007</v>
      </c>
      <c r="AB6" s="36">
        <f t="shared" si="4"/>
        <v>70.45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3374.62</v>
      </c>
      <c r="BF6" s="36">
        <f t="shared" ref="BF6:BN6" si="7">IF(BF7="",NA(),BF7)</f>
        <v>3152.11</v>
      </c>
      <c r="BG6" s="36">
        <f t="shared" si="7"/>
        <v>2724.57</v>
      </c>
      <c r="BH6" s="36">
        <f t="shared" si="7"/>
        <v>2314.11</v>
      </c>
      <c r="BI6" s="36">
        <f t="shared" si="7"/>
        <v>1992.79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15.64</v>
      </c>
      <c r="BQ6" s="36">
        <f t="shared" ref="BQ6:BY6" si="8">IF(BQ7="",NA(),BQ7)</f>
        <v>19.149999999999999</v>
      </c>
      <c r="BR6" s="36">
        <f t="shared" si="8"/>
        <v>26.95</v>
      </c>
      <c r="BS6" s="36">
        <f t="shared" si="8"/>
        <v>33.28</v>
      </c>
      <c r="BT6" s="36">
        <f t="shared" si="8"/>
        <v>35.32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2082.65</v>
      </c>
      <c r="CB6" s="36">
        <f t="shared" ref="CB6:CJ6" si="9">IF(CB7="",NA(),CB7)</f>
        <v>1639.96</v>
      </c>
      <c r="CC6" s="36">
        <f t="shared" si="9"/>
        <v>1183.3699999999999</v>
      </c>
      <c r="CD6" s="36">
        <f t="shared" si="9"/>
        <v>972.82</v>
      </c>
      <c r="CE6" s="36">
        <f t="shared" si="9"/>
        <v>885.34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74.97</v>
      </c>
      <c r="CM6" s="36">
        <f t="shared" ref="CM6:CU6" si="10">IF(CM7="",NA(),CM7)</f>
        <v>71.040000000000006</v>
      </c>
      <c r="CN6" s="36">
        <f t="shared" si="10"/>
        <v>81.93</v>
      </c>
      <c r="CO6" s="36">
        <f t="shared" si="10"/>
        <v>73.56</v>
      </c>
      <c r="CP6" s="36">
        <f t="shared" si="10"/>
        <v>15.86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38.58</v>
      </c>
      <c r="CX6" s="36">
        <f t="shared" ref="CX6:DF6" si="11">IF(CX7="",NA(),CX7)</f>
        <v>42.69</v>
      </c>
      <c r="CY6" s="36">
        <f t="shared" si="11"/>
        <v>39.64</v>
      </c>
      <c r="CZ6" s="36">
        <f t="shared" si="11"/>
        <v>47.74</v>
      </c>
      <c r="DA6" s="36">
        <f t="shared" si="11"/>
        <v>61.09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204811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0.78</v>
      </c>
      <c r="Q7" s="39">
        <v>4390</v>
      </c>
      <c r="R7" s="39">
        <v>10152</v>
      </c>
      <c r="S7" s="39">
        <v>40.159999999999997</v>
      </c>
      <c r="T7" s="39">
        <v>252.79</v>
      </c>
      <c r="U7" s="39">
        <v>79</v>
      </c>
      <c r="V7" s="39">
        <v>4.87</v>
      </c>
      <c r="W7" s="39">
        <v>16.22</v>
      </c>
      <c r="X7" s="39">
        <v>55.62</v>
      </c>
      <c r="Y7" s="39">
        <v>45.91</v>
      </c>
      <c r="Z7" s="39">
        <v>60.88</v>
      </c>
      <c r="AA7" s="39">
        <v>70.180000000000007</v>
      </c>
      <c r="AB7" s="39">
        <v>70.45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3374.62</v>
      </c>
      <c r="BF7" s="39">
        <v>3152.11</v>
      </c>
      <c r="BG7" s="39">
        <v>2724.57</v>
      </c>
      <c r="BH7" s="39">
        <v>2314.11</v>
      </c>
      <c r="BI7" s="39">
        <v>1992.79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15.64</v>
      </c>
      <c r="BQ7" s="39">
        <v>19.149999999999999</v>
      </c>
      <c r="BR7" s="39">
        <v>26.95</v>
      </c>
      <c r="BS7" s="39">
        <v>33.28</v>
      </c>
      <c r="BT7" s="39">
        <v>35.32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2082.65</v>
      </c>
      <c r="CB7" s="39">
        <v>1639.96</v>
      </c>
      <c r="CC7" s="39">
        <v>1183.3699999999999</v>
      </c>
      <c r="CD7" s="39">
        <v>972.82</v>
      </c>
      <c r="CE7" s="39">
        <v>885.34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74.97</v>
      </c>
      <c r="CM7" s="39">
        <v>71.040000000000006</v>
      </c>
      <c r="CN7" s="39">
        <v>81.93</v>
      </c>
      <c r="CO7" s="39">
        <v>73.56</v>
      </c>
      <c r="CP7" s="39">
        <v>15.86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38.58</v>
      </c>
      <c r="CX7" s="39">
        <v>42.69</v>
      </c>
      <c r="CY7" s="39">
        <v>39.64</v>
      </c>
      <c r="CZ7" s="39">
        <v>47.74</v>
      </c>
      <c r="DA7" s="39">
        <v>61.09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2018-02-08T05:46:11Z</cp:lastPrinted>
  <dcterms:created xsi:type="dcterms:W3CDTF">2017-12-25T01:43:59Z</dcterms:created>
  <dcterms:modified xsi:type="dcterms:W3CDTF">2018-02-22T02:10:36Z</dcterms:modified>
</cp:coreProperties>
</file>