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<sst xmlns="http://schemas.openxmlformats.org/spreadsheetml/2006/main" count="232" uniqueCount="120">
  <si>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</si>
  <si>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</si>
  <si>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</si>
  <si>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</si>
  <si>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</si>
  <si>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</si>
  <si>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</si>
  <si>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</si>
  <si>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</si>
  <si>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</si>
  <si>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</si>
  <si>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</si>
  <si>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</si>
  <si>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</si>
  <si>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</si>
  <si>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</si>
  <si>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</si>
  <si>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</si>
  <si>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</si>
  <si>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</si>
  <si>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</si>
  <si>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</si>
  <si>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</si>
  <si>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</si>
  <si>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</si>
  <si>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</si>
  <si>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</si>
  <si>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</si>
  <si>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</si>
  <si>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</si>
  <si>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</si>
  <si>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</si>
  <si>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</si>
  <si>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</si>
  <si>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</si>
  <si>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</si>
  <si>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</si>
  <si>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</si>
  <si>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</si>
  <si>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</si>
  <si>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</si>
  <si>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</si>
  <si>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</si>
  <si>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</si>
  <si>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</si>
  <si>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</si>
  <si>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</si>
  <si>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</si>
  <si>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</si>
  <si>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</si>
  <si>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</si>
  <si>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</si>
  <si>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</si>
  <si>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</si>
  <si>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</si>
  <si>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</si>
  <si>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</si>
  <si>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</si>
  <si>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</si>
  <si>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</si>
  <si>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</si>
  <si>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</si>
  <si>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</si>
  <si>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</si>
  <si>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</si>
  <si>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</si>
  <si>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</si>
  <si>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</si>
  <si>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</si>
  <si>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</si>
  <si>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</si>
  <si>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</si>
  <si>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</si>
  <si>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</si>
  <si>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</si>
  <si>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</si>
  <si>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</si>
  <si>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</si>
  <si>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</si>
  <si>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</si>
  <si>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</si>
  <si>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</si>
  <si>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</si>
  <si>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</si>
  <si>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</si>
  <si>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</si>
  <si>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</si>
  <si>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</si>
  <si>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</si>
  <si>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</si>
  <si>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</si>
  <si>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</si>
  <si>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</si>
  <si>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</si>
  <si>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</si>
  <si>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</si>
  <si>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</si>
  <si>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</si>
  <si>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</si>
  <si>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</si>
  <si>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</si>
  <si>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</si>
  <si>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</si>
  <si>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</si>
  <si>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</si>
  <si>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池田町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</si>
  <si>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</si>
  <si>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</si>
  <si>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</si>
  <si>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</si>
  <si>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</si>
  <si>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</si>
  <si>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</si>
  <si>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</si>
  <si>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</si>
  <si>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</si>
  <si>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</si>
  <si>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給水に関する費用は給水収益で賄えており、経常収支についても黒字となっている。
なお、将来の施設更新を考慮した料金設定をおこなっているため、料金回収率は平均よりも高い数値となっている。
また、平成26年度の会計制度見直しに伴う引当金の計上により、平成26年度の流動比率は減少している。</t>
    <rPh sb="0" eb="2">
      <t>キュウスイ</t>
    </rPh>
    <rPh sb="3" eb="4">
      <t>カン</t>
    </rPh>
    <rPh sb="6" eb="8">
      <t>ヒヨウ</t>
    </rPh>
    <rPh sb="9" eb="11">
      <t>キュウスイ</t>
    </rPh>
    <rPh sb="11" eb="13">
      <t>シュウエキ</t>
    </rPh>
    <rPh sb="14" eb="15">
      <t>マカナ</t>
    </rPh>
    <rPh sb="20" eb="22">
      <t>ケイジョウ</t>
    </rPh>
    <rPh sb="22" eb="24">
      <t>シュウシ</t>
    </rPh>
    <rPh sb="29" eb="31">
      <t>クロジ</t>
    </rPh>
    <rPh sb="42" eb="44">
      <t>ショウライ</t>
    </rPh>
    <rPh sb="45" eb="47">
      <t>シセツ</t>
    </rPh>
    <rPh sb="47" eb="49">
      <t>コウシン</t>
    </rPh>
    <rPh sb="50" eb="52">
      <t>コウリョ</t>
    </rPh>
    <rPh sb="54" eb="56">
      <t>リョウキン</t>
    </rPh>
    <rPh sb="56" eb="58">
      <t>セッテイ</t>
    </rPh>
    <rPh sb="69" eb="71">
      <t>リョウキン</t>
    </rPh>
    <rPh sb="71" eb="73">
      <t>カイシュウ</t>
    </rPh>
    <rPh sb="73" eb="74">
      <t>リツ</t>
    </rPh>
    <rPh sb="75" eb="77">
      <t>ヘイキン</t>
    </rPh>
    <rPh sb="80" eb="81">
      <t>タカ</t>
    </rPh>
    <rPh sb="82" eb="84">
      <t>スウチ</t>
    </rPh>
    <rPh sb="95" eb="97">
      <t>ヘイセイ</t>
    </rPh>
    <rPh sb="99" eb="101">
      <t>ネンド</t>
    </rPh>
    <rPh sb="102" eb="104">
      <t>カイケイ</t>
    </rPh>
    <rPh sb="104" eb="106">
      <t>セイド</t>
    </rPh>
    <rPh sb="106" eb="108">
      <t>ミナオ</t>
    </rPh>
    <rPh sb="110" eb="111">
      <t>トモナ</t>
    </rPh>
    <rPh sb="112" eb="114">
      <t>ヒキアテ</t>
    </rPh>
    <rPh sb="114" eb="115">
      <t>キン</t>
    </rPh>
    <rPh sb="116" eb="118">
      <t>ケイジョウ</t>
    </rPh>
    <rPh sb="122" eb="124">
      <t>ヘイセイ</t>
    </rPh>
    <rPh sb="126" eb="128">
      <t>ネンド</t>
    </rPh>
    <rPh sb="129" eb="131">
      <t>リュウドウ</t>
    </rPh>
    <rPh sb="131" eb="133">
      <t>ヒリツ</t>
    </rPh>
    <rPh sb="134" eb="136">
      <t>ゲンショウ</t>
    </rPh>
    <phoneticPr fontId="4"/>
  </si>
  <si>
    <t>平成12年度の下水道供用開始にあわせて管路の大幅な更新をおこなったため、管路経年化率は低くなっている。
また、同理由により管路更新率についても低くなっている。</t>
    <rPh sb="0" eb="2">
      <t>ヘイセイ</t>
    </rPh>
    <rPh sb="4" eb="6">
      <t>ネンド</t>
    </rPh>
    <rPh sb="7" eb="10">
      <t>ゲスイドウ</t>
    </rPh>
    <rPh sb="10" eb="12">
      <t>キョウヨウ</t>
    </rPh>
    <rPh sb="12" eb="14">
      <t>カイシ</t>
    </rPh>
    <rPh sb="19" eb="21">
      <t>カンロ</t>
    </rPh>
    <rPh sb="22" eb="24">
      <t>オオハバ</t>
    </rPh>
    <rPh sb="25" eb="27">
      <t>コウシン</t>
    </rPh>
    <rPh sb="36" eb="38">
      <t>カンロ</t>
    </rPh>
    <rPh sb="38" eb="41">
      <t>ケイネンカ</t>
    </rPh>
    <rPh sb="41" eb="42">
      <t>リツ</t>
    </rPh>
    <rPh sb="43" eb="44">
      <t>ヒク</t>
    </rPh>
    <rPh sb="55" eb="56">
      <t>ドウ</t>
    </rPh>
    <rPh sb="56" eb="58">
      <t>リユウ</t>
    </rPh>
    <rPh sb="61" eb="63">
      <t>カンロ</t>
    </rPh>
    <rPh sb="63" eb="65">
      <t>コウシン</t>
    </rPh>
    <rPh sb="65" eb="66">
      <t>リツ</t>
    </rPh>
    <rPh sb="71" eb="72">
      <t>ヒク</t>
    </rPh>
    <phoneticPr fontId="4"/>
  </si>
  <si>
    <t>収支状況は黒字であり、管路の老朽化率も高くないため、現時点では健全な運営ができていると思われる。</t>
    <rPh sb="0" eb="2">
      <t>シュウシ</t>
    </rPh>
    <rPh sb="2" eb="4">
      <t>ジョウキョウ</t>
    </rPh>
    <rPh sb="5" eb="7">
      <t>クロジ</t>
    </rPh>
    <rPh sb="11" eb="13">
      <t>カンロ</t>
    </rPh>
    <rPh sb="14" eb="17">
      <t>ロウキュウカ</t>
    </rPh>
    <rPh sb="17" eb="18">
      <t>リツ</t>
    </rPh>
    <rPh sb="19" eb="20">
      <t>タカ</t>
    </rPh>
    <rPh sb="26" eb="29">
      <t>ゲンジテン</t>
    </rPh>
    <rPh sb="31" eb="33">
      <t>ケンゼン</t>
    </rPh>
    <rPh sb="34" eb="36">
      <t>ウンエイ</t>
    </rPh>
    <rPh sb="43" eb="4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</si>
</sst>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0.21</c:v>
                </c:pt>
                <c:pt idx="1">
                  <c:v>0</c:v>
                </c:pt>
                <c:pt idx="2">
                  <c:v>0</c:v>
                </c:pt>
                <c:pt idx="3">
                  <c:v>0</c:v>
                </c:pt>
                <c:pt idx="4">
                  <c:v>0</c:v>
                </c:pt>
              </c:numCache>
            </c:numRef>
          </c:val>
        </c:ser>
        <c:dLbls>
          <c:showLegendKey val="0"/>
          <c:showVal val="0"/>
          <c:showCatName val="0"/>
          <c:showSerName val="0"/>
          <c:showPercent val="0"/>
          <c:showBubbleSize val="0"/>
        </c:dLbls>
        <c:gapWidth val="150"/>
        <c:axId val="66093824"/>
        <c:axId val="660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0.46</c:v>
                </c:pt>
              </c:numCache>
            </c:numRef>
          </c:val>
          <c:smooth val="0"/>
        </c:ser>
        <c:dLbls>
          <c:showLegendKey val="0"/>
          <c:showVal val="0"/>
          <c:showCatName val="0"/>
          <c:showSerName val="0"/>
          <c:showPercent val="0"/>
          <c:showBubbleSize val="0"/>
        </c:dLbls>
        <c:marker val="1"/>
        <c:smooth val="0"/>
        <c:axId val="66093824"/>
        <c:axId val="66095744"/>
      </c:lineChart>
      <c:dateAx>
        <c:axId val="66093824"/>
        <c:scaling>
          <c:orientation val="minMax"/>
        </c:scaling>
        <c:delete val="1"/>
        <c:axPos val="b"/>
        <c:numFmt formatCode="ge" sourceLinked="1"/>
        <c:majorTickMark val="none"/>
        <c:minorTickMark val="none"/>
        <c:tickLblPos val="none"/>
        <c:crossAx val="66095744"/>
        <c:crosses val="autoZero"/>
        <c:auto val="1"/>
        <c:lblOffset val="100"/>
        <c:baseTimeUnit val="years"/>
      </c:dateAx>
      <c:valAx>
        <c:axId val="660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53.4</c:v>
                </c:pt>
                <c:pt idx="1">
                  <c:v>51.83</c:v>
                </c:pt>
                <c:pt idx="2">
                  <c:v>49.07</c:v>
                </c:pt>
                <c:pt idx="3">
                  <c:v>47.49</c:v>
                </c:pt>
                <c:pt idx="4">
                  <c:v>46.9</c:v>
                </c:pt>
              </c:numCache>
            </c:numRef>
          </c:val>
        </c:ser>
        <c:dLbls>
          <c:showLegendKey val="0"/>
          <c:showVal val="0"/>
          <c:showCatName val="0"/>
          <c:showSerName val="0"/>
          <c:showPercent val="0"/>
          <c:showBubbleSize val="0"/>
        </c:dLbls>
        <c:gapWidth val="150"/>
        <c:axId val="242789760"/>
        <c:axId val="242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49.32</c:v>
                </c:pt>
              </c:numCache>
            </c:numRef>
          </c:val>
          <c:smooth val="0"/>
        </c:ser>
        <c:dLbls>
          <c:showLegendKey val="0"/>
          <c:showVal val="0"/>
          <c:showCatName val="0"/>
          <c:showSerName val="0"/>
          <c:showPercent val="0"/>
          <c:showBubbleSize val="0"/>
        </c:dLbls>
        <c:marker val="1"/>
        <c:smooth val="0"/>
        <c:axId val="242789760"/>
        <c:axId val="242812416"/>
      </c:lineChart>
      <c:dateAx>
        <c:axId val="242789760"/>
        <c:scaling>
          <c:orientation val="minMax"/>
        </c:scaling>
        <c:delete val="1"/>
        <c:axPos val="b"/>
        <c:numFmt formatCode="ge" sourceLinked="1"/>
        <c:majorTickMark val="none"/>
        <c:minorTickMark val="none"/>
        <c:tickLblPos val="none"/>
        <c:crossAx val="242812416"/>
        <c:crosses val="autoZero"/>
        <c:auto val="1"/>
        <c:lblOffset val="100"/>
        <c:baseTimeUnit val="years"/>
      </c:dateAx>
      <c:valAx>
        <c:axId val="242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85.66</c:v>
                </c:pt>
                <c:pt idx="1">
                  <c:v>83.64</c:v>
                </c:pt>
                <c:pt idx="2">
                  <c:v>87.73</c:v>
                </c:pt>
                <c:pt idx="3">
                  <c:v>86.31</c:v>
                </c:pt>
                <c:pt idx="4">
                  <c:v>89.56</c:v>
                </c:pt>
              </c:numCache>
            </c:numRef>
          </c:val>
        </c:ser>
        <c:dLbls>
          <c:showLegendKey val="0"/>
          <c:showVal val="0"/>
          <c:showCatName val="0"/>
          <c:showSerName val="0"/>
          <c:showPercent val="0"/>
          <c:showBubbleSize val="0"/>
        </c:dLbls>
        <c:gapWidth val="150"/>
        <c:axId val="242826240"/>
        <c:axId val="242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79.34</c:v>
                </c:pt>
              </c:numCache>
            </c:numRef>
          </c:val>
          <c:smooth val="0"/>
        </c:ser>
        <c:dLbls>
          <c:showLegendKey val="0"/>
          <c:showVal val="0"/>
          <c:showCatName val="0"/>
          <c:showSerName val="0"/>
          <c:showPercent val="0"/>
          <c:showBubbleSize val="0"/>
        </c:dLbls>
        <c:marker val="1"/>
        <c:smooth val="0"/>
        <c:axId val="242826240"/>
        <c:axId val="242848896"/>
      </c:lineChart>
      <c:dateAx>
        <c:axId val="242826240"/>
        <c:scaling>
          <c:orientation val="minMax"/>
        </c:scaling>
        <c:delete val="1"/>
        <c:axPos val="b"/>
        <c:numFmt formatCode="ge" sourceLinked="1"/>
        <c:majorTickMark val="none"/>
        <c:minorTickMark val="none"/>
        <c:tickLblPos val="none"/>
        <c:crossAx val="242848896"/>
        <c:crosses val="autoZero"/>
        <c:auto val="1"/>
        <c:lblOffset val="100"/>
        <c:baseTimeUnit val="years"/>
      </c:dateAx>
      <c:valAx>
        <c:axId val="2428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158.37</c:v>
                </c:pt>
                <c:pt idx="1">
                  <c:v>144.22</c:v>
                </c:pt>
                <c:pt idx="2">
                  <c:v>132.76</c:v>
                </c:pt>
                <c:pt idx="3">
                  <c:v>137.38</c:v>
                </c:pt>
                <c:pt idx="4">
                  <c:v>153.79</c:v>
                </c:pt>
              </c:numCache>
            </c:numRef>
          </c:val>
        </c:ser>
        <c:dLbls>
          <c:showLegendKey val="0"/>
          <c:showVal val="0"/>
          <c:showCatName val="0"/>
          <c:showSerName val="0"/>
          <c:showPercent val="0"/>
          <c:showBubbleSize val="0"/>
        </c:dLbls>
        <c:gapWidth val="150"/>
        <c:axId val="241715840"/>
        <c:axId val="241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107.95</c:v>
                </c:pt>
              </c:numCache>
            </c:numRef>
          </c:val>
          <c:smooth val="0"/>
        </c:ser>
        <c:dLbls>
          <c:showLegendKey val="0"/>
          <c:showVal val="0"/>
          <c:showCatName val="0"/>
          <c:showSerName val="0"/>
          <c:showPercent val="0"/>
          <c:showBubbleSize val="0"/>
        </c:dLbls>
        <c:marker val="1"/>
        <c:smooth val="0"/>
        <c:axId val="241715840"/>
        <c:axId val="241718016"/>
      </c:lineChart>
      <c:dateAx>
        <c:axId val="241715840"/>
        <c:scaling>
          <c:orientation val="minMax"/>
        </c:scaling>
        <c:delete val="1"/>
        <c:axPos val="b"/>
        <c:numFmt formatCode="ge" sourceLinked="1"/>
        <c:majorTickMark val="none"/>
        <c:minorTickMark val="none"/>
        <c:tickLblPos val="none"/>
        <c:crossAx val="241718016"/>
        <c:crosses val="autoZero"/>
        <c:auto val="1"/>
        <c:lblOffset val="100"/>
        <c:baseTimeUnit val="years"/>
      </c:dateAx>
      <c:valAx>
        <c:axId val="24171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37.159999999999997</c:v>
                </c:pt>
                <c:pt idx="1">
                  <c:v>38.39</c:v>
                </c:pt>
                <c:pt idx="2">
                  <c:v>40.72</c:v>
                </c:pt>
                <c:pt idx="3">
                  <c:v>43.1</c:v>
                </c:pt>
                <c:pt idx="4">
                  <c:v>45.13</c:v>
                </c:pt>
              </c:numCache>
            </c:numRef>
          </c:val>
        </c:ser>
        <c:dLbls>
          <c:showLegendKey val="0"/>
          <c:showVal val="0"/>
          <c:showCatName val="0"/>
          <c:showSerName val="0"/>
          <c:showPercent val="0"/>
          <c:showBubbleSize val="0"/>
        </c:dLbls>
        <c:gapWidth val="150"/>
        <c:axId val="241744128"/>
        <c:axId val="2417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48.3</c:v>
                </c:pt>
              </c:numCache>
            </c:numRef>
          </c:val>
          <c:smooth val="0"/>
        </c:ser>
        <c:dLbls>
          <c:showLegendKey val="0"/>
          <c:showVal val="0"/>
          <c:showCatName val="0"/>
          <c:showSerName val="0"/>
          <c:showPercent val="0"/>
          <c:showBubbleSize val="0"/>
        </c:dLbls>
        <c:marker val="1"/>
        <c:smooth val="0"/>
        <c:axId val="241744128"/>
        <c:axId val="241754496"/>
      </c:lineChart>
      <c:dateAx>
        <c:axId val="241744128"/>
        <c:scaling>
          <c:orientation val="minMax"/>
        </c:scaling>
        <c:delete val="1"/>
        <c:axPos val="b"/>
        <c:numFmt formatCode="ge" sourceLinked="1"/>
        <c:majorTickMark val="none"/>
        <c:minorTickMark val="none"/>
        <c:tickLblPos val="none"/>
        <c:crossAx val="241754496"/>
        <c:crosses val="autoZero"/>
        <c:auto val="1"/>
        <c:lblOffset val="100"/>
        <c:baseTimeUnit val="years"/>
      </c:dateAx>
      <c:valAx>
        <c:axId val="2417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3.84</c:v>
                </c:pt>
                <c:pt idx="1">
                  <c:v>3.84</c:v>
                </c:pt>
                <c:pt idx="2">
                  <c:v>3.84</c:v>
                </c:pt>
                <c:pt idx="3">
                  <c:v>3.86</c:v>
                </c:pt>
                <c:pt idx="4">
                  <c:v>3.86</c:v>
                </c:pt>
              </c:numCache>
            </c:numRef>
          </c:val>
        </c:ser>
        <c:dLbls>
          <c:showLegendKey val="0"/>
          <c:showVal val="0"/>
          <c:showCatName val="0"/>
          <c:showSerName val="0"/>
          <c:showPercent val="0"/>
          <c:showBubbleSize val="0"/>
        </c:dLbls>
        <c:gapWidth val="150"/>
        <c:axId val="219977600"/>
        <c:axId val="2199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12.43</c:v>
                </c:pt>
              </c:numCache>
            </c:numRef>
          </c:val>
          <c:smooth val="0"/>
        </c:ser>
        <c:dLbls>
          <c:showLegendKey val="0"/>
          <c:showVal val="0"/>
          <c:showCatName val="0"/>
          <c:showSerName val="0"/>
          <c:showPercent val="0"/>
          <c:showBubbleSize val="0"/>
        </c:dLbls>
        <c:marker val="1"/>
        <c:smooth val="0"/>
        <c:axId val="219977600"/>
        <c:axId val="219979776"/>
      </c:lineChart>
      <c:dateAx>
        <c:axId val="219977600"/>
        <c:scaling>
          <c:orientation val="minMax"/>
        </c:scaling>
        <c:delete val="1"/>
        <c:axPos val="b"/>
        <c:numFmt formatCode="ge" sourceLinked="1"/>
        <c:majorTickMark val="none"/>
        <c:minorTickMark val="none"/>
        <c:tickLblPos val="none"/>
        <c:crossAx val="219979776"/>
        <c:crosses val="autoZero"/>
        <c:auto val="1"/>
        <c:lblOffset val="100"/>
        <c:baseTimeUnit val="years"/>
      </c:dateAx>
      <c:valAx>
        <c:axId val="219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833472"/>
        <c:axId val="2418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12.44</c:v>
                </c:pt>
              </c:numCache>
            </c:numRef>
          </c:val>
          <c:smooth val="0"/>
        </c:ser>
        <c:dLbls>
          <c:showLegendKey val="0"/>
          <c:showVal val="0"/>
          <c:showCatName val="0"/>
          <c:showSerName val="0"/>
          <c:showPercent val="0"/>
          <c:showBubbleSize val="0"/>
        </c:dLbls>
        <c:marker val="1"/>
        <c:smooth val="0"/>
        <c:axId val="241833472"/>
        <c:axId val="241835392"/>
      </c:lineChart>
      <c:dateAx>
        <c:axId val="241833472"/>
        <c:scaling>
          <c:orientation val="minMax"/>
        </c:scaling>
        <c:delete val="1"/>
        <c:axPos val="b"/>
        <c:numFmt formatCode="ge" sourceLinked="1"/>
        <c:majorTickMark val="none"/>
        <c:minorTickMark val="none"/>
        <c:tickLblPos val="none"/>
        <c:crossAx val="241835392"/>
        <c:crosses val="autoZero"/>
        <c:auto val="1"/>
        <c:lblOffset val="100"/>
        <c:baseTimeUnit val="years"/>
      </c:dateAx>
      <c:valAx>
        <c:axId val="24183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8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20789.64</c:v>
                </c:pt>
                <c:pt idx="1">
                  <c:v>48874.18</c:v>
                </c:pt>
                <c:pt idx="2">
                  <c:v>4791.7700000000004</c:v>
                </c:pt>
                <c:pt idx="3">
                  <c:v>7089.73</c:v>
                </c:pt>
                <c:pt idx="4">
                  <c:v>785.45</c:v>
                </c:pt>
              </c:numCache>
            </c:numRef>
          </c:val>
        </c:ser>
        <c:dLbls>
          <c:showLegendKey val="0"/>
          <c:showVal val="0"/>
          <c:showCatName val="0"/>
          <c:showSerName val="0"/>
          <c:showPercent val="0"/>
          <c:showBubbleSize val="0"/>
        </c:dLbls>
        <c:gapWidth val="150"/>
        <c:axId val="241869952"/>
        <c:axId val="2418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371.89</c:v>
                </c:pt>
              </c:numCache>
            </c:numRef>
          </c:val>
          <c:smooth val="0"/>
        </c:ser>
        <c:dLbls>
          <c:showLegendKey val="0"/>
          <c:showVal val="0"/>
          <c:showCatName val="0"/>
          <c:showSerName val="0"/>
          <c:showPercent val="0"/>
          <c:showBubbleSize val="0"/>
        </c:dLbls>
        <c:marker val="1"/>
        <c:smooth val="0"/>
        <c:axId val="241869952"/>
        <c:axId val="241871872"/>
      </c:lineChart>
      <c:dateAx>
        <c:axId val="241869952"/>
        <c:scaling>
          <c:orientation val="minMax"/>
        </c:scaling>
        <c:delete val="1"/>
        <c:axPos val="b"/>
        <c:numFmt formatCode="ge" sourceLinked="1"/>
        <c:majorTickMark val="none"/>
        <c:minorTickMark val="none"/>
        <c:tickLblPos val="none"/>
        <c:crossAx val="241871872"/>
        <c:crosses val="autoZero"/>
        <c:auto val="1"/>
        <c:lblOffset val="100"/>
        <c:baseTimeUnit val="years"/>
      </c:dateAx>
      <c:valAx>
        <c:axId val="24187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8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324</c:v>
                </c:pt>
                <c:pt idx="1">
                  <c:v>306.85000000000002</c:v>
                </c:pt>
                <c:pt idx="2">
                  <c:v>272.27999999999997</c:v>
                </c:pt>
                <c:pt idx="3">
                  <c:v>236.98</c:v>
                </c:pt>
                <c:pt idx="4">
                  <c:v>184.45</c:v>
                </c:pt>
              </c:numCache>
            </c:numRef>
          </c:val>
        </c:ser>
        <c:dLbls>
          <c:showLegendKey val="0"/>
          <c:showVal val="0"/>
          <c:showCatName val="0"/>
          <c:showSerName val="0"/>
          <c:showPercent val="0"/>
          <c:showBubbleSize val="0"/>
        </c:dLbls>
        <c:gapWidth val="150"/>
        <c:axId val="241980160"/>
        <c:axId val="2419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483.11</c:v>
                </c:pt>
              </c:numCache>
            </c:numRef>
          </c:val>
          <c:smooth val="0"/>
        </c:ser>
        <c:dLbls>
          <c:showLegendKey val="0"/>
          <c:showVal val="0"/>
          <c:showCatName val="0"/>
          <c:showSerName val="0"/>
          <c:showPercent val="0"/>
          <c:showBubbleSize val="0"/>
        </c:dLbls>
        <c:marker val="1"/>
        <c:smooth val="0"/>
        <c:axId val="241980160"/>
        <c:axId val="241982080"/>
      </c:lineChart>
      <c:dateAx>
        <c:axId val="241980160"/>
        <c:scaling>
          <c:orientation val="minMax"/>
        </c:scaling>
        <c:delete val="1"/>
        <c:axPos val="b"/>
        <c:numFmt formatCode="ge" sourceLinked="1"/>
        <c:majorTickMark val="none"/>
        <c:minorTickMark val="none"/>
        <c:tickLblPos val="none"/>
        <c:crossAx val="241982080"/>
        <c:crosses val="autoZero"/>
        <c:auto val="1"/>
        <c:lblOffset val="100"/>
        <c:baseTimeUnit val="years"/>
      </c:dateAx>
      <c:valAx>
        <c:axId val="24198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9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156.03</c:v>
                </c:pt>
                <c:pt idx="1">
                  <c:v>141.49</c:v>
                </c:pt>
                <c:pt idx="2">
                  <c:v>137.19</c:v>
                </c:pt>
                <c:pt idx="3">
                  <c:v>140.68</c:v>
                </c:pt>
                <c:pt idx="4">
                  <c:v>163.44</c:v>
                </c:pt>
              </c:numCache>
            </c:numRef>
          </c:val>
        </c:ser>
        <c:dLbls>
          <c:showLegendKey val="0"/>
          <c:showVal val="0"/>
          <c:showCatName val="0"/>
          <c:showSerName val="0"/>
          <c:showPercent val="0"/>
          <c:showBubbleSize val="0"/>
        </c:dLbls>
        <c:gapWidth val="150"/>
        <c:axId val="242020736"/>
        <c:axId val="2420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93.28</c:v>
                </c:pt>
              </c:numCache>
            </c:numRef>
          </c:val>
          <c:smooth val="0"/>
        </c:ser>
        <c:dLbls>
          <c:showLegendKey val="0"/>
          <c:showVal val="0"/>
          <c:showCatName val="0"/>
          <c:showSerName val="0"/>
          <c:showPercent val="0"/>
          <c:showBubbleSize val="0"/>
        </c:dLbls>
        <c:marker val="1"/>
        <c:smooth val="0"/>
        <c:axId val="242020736"/>
        <c:axId val="242022656"/>
      </c:lineChart>
      <c:dateAx>
        <c:axId val="242020736"/>
        <c:scaling>
          <c:orientation val="minMax"/>
        </c:scaling>
        <c:delete val="1"/>
        <c:axPos val="b"/>
        <c:numFmt formatCode="ge" sourceLinked="1"/>
        <c:majorTickMark val="none"/>
        <c:minorTickMark val="none"/>
        <c:tickLblPos val="none"/>
        <c:crossAx val="242022656"/>
        <c:crosses val="autoZero"/>
        <c:auto val="1"/>
        <c:lblOffset val="100"/>
        <c:baseTimeUnit val="years"/>
      </c:dateAx>
      <c:valAx>
        <c:axId val="2420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146.02000000000001</c:v>
                </c:pt>
                <c:pt idx="1">
                  <c:v>158.6</c:v>
                </c:pt>
                <c:pt idx="2">
                  <c:v>160.30000000000001</c:v>
                </c:pt>
                <c:pt idx="3">
                  <c:v>157.25</c:v>
                </c:pt>
                <c:pt idx="4">
                  <c:v>135.38</c:v>
                </c:pt>
              </c:numCache>
            </c:numRef>
          </c:val>
        </c:ser>
        <c:dLbls>
          <c:showLegendKey val="0"/>
          <c:showVal val="0"/>
          <c:showCatName val="0"/>
          <c:showSerName val="0"/>
          <c:showPercent val="0"/>
          <c:showBubbleSize val="0"/>
        </c:dLbls>
        <c:gapWidth val="150"/>
        <c:axId val="242765824"/>
        <c:axId val="242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208.29</c:v>
                </c:pt>
              </c:numCache>
            </c:numRef>
          </c:val>
          <c:smooth val="0"/>
        </c:ser>
        <c:dLbls>
          <c:showLegendKey val="0"/>
          <c:showVal val="0"/>
          <c:showCatName val="0"/>
          <c:showSerName val="0"/>
          <c:showPercent val="0"/>
          <c:showBubbleSize val="0"/>
        </c:dLbls>
        <c:marker val="1"/>
        <c:smooth val="0"/>
        <c:axId val="242765824"/>
        <c:axId val="242767744"/>
      </c:lineChart>
      <c:dateAx>
        <c:axId val="242765824"/>
        <c:scaling>
          <c:orientation val="minMax"/>
        </c:scaling>
        <c:delete val="1"/>
        <c:axPos val="b"/>
        <c:numFmt formatCode="ge" sourceLinked="1"/>
        <c:majorTickMark val="none"/>
        <c:minorTickMark val="none"/>
        <c:tickLblPos val="none"/>
        <c:crossAx val="242767744"/>
        <c:crosses val="autoZero"/>
        <c:auto val="1"/>
        <c:lblOffset val="100"/>
        <c:baseTimeUnit val="years"/>
      </c:dateAx>
      <c:valAx>
        <c:axId val="242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9"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長野県　池田町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10152</v>
      </c>
      <c r="AM8" s="71"/>
      <c r="AN8" s="71"/>
      <c r="AO8" s="71"/>
      <c r="AP8" s="71"/>
      <c r="AQ8" s="71"/>
      <c r="AR8" s="71"/>
      <c r="AS8" s="71"/>
      <c r="AT8" s="67">
        <f>データ!$S$6</f>
        <v>40.159999999999997</v>
      </c>
      <c r="AU8" s="68"/>
      <c r="AV8" s="68"/>
      <c r="AW8" s="68"/>
      <c r="AX8" s="68"/>
      <c r="AY8" s="68"/>
      <c r="AZ8" s="68"/>
      <c r="BA8" s="68"/>
      <c r="BB8" s="70">
        <f>データ!$T$6</f>
        <v>252.79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86.83</v>
      </c>
      <c r="J10" s="68"/>
      <c r="K10" s="68"/>
      <c r="L10" s="68"/>
      <c r="M10" s="68"/>
      <c r="N10" s="68"/>
      <c r="O10" s="69"/>
      <c r="P10" s="70">
        <f>データ!$P$6</f>
        <v>98.64</v>
      </c>
      <c r="Q10" s="70"/>
      <c r="R10" s="70"/>
      <c r="S10" s="70"/>
      <c r="T10" s="70"/>
      <c r="U10" s="70"/>
      <c r="V10" s="70"/>
      <c r="W10" s="71">
        <f>データ!$Q$6</f>
        <v>4390</v>
      </c>
      <c r="X10" s="71"/>
      <c r="Y10" s="71"/>
      <c r="Z10" s="71"/>
      <c r="AA10" s="71"/>
      <c r="AB10" s="71"/>
      <c r="AC10" s="71"/>
      <c r="AD10" s="2"/>
      <c r="AE10" s="2"/>
      <c r="AF10" s="2"/>
      <c r="AG10" s="2"/>
      <c r="AH10" s="5"/>
      <c r="AI10" s="5"/>
      <c r="AJ10" s="5"/>
      <c r="AK10" s="5"/>
      <c r="AL10" s="71">
        <f>データ!$U$6</f>
        <v>9959</v>
      </c>
      <c r="AM10" s="71"/>
      <c r="AN10" s="71"/>
      <c r="AO10" s="71"/>
      <c r="AP10" s="71"/>
      <c r="AQ10" s="71"/>
      <c r="AR10" s="71"/>
      <c r="AS10" s="71"/>
      <c r="AT10" s="67">
        <f>データ!$V$6</f>
        <v>17.09</v>
      </c>
      <c r="AU10" s="68"/>
      <c r="AV10" s="68"/>
      <c r="AW10" s="68"/>
      <c r="AX10" s="68"/>
      <c r="AY10" s="68"/>
      <c r="AZ10" s="68"/>
      <c r="BA10" s="68"/>
      <c r="BB10" s="70">
        <f>データ!$W$6</f>
        <v>582.74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204811</v>
      </c>
      <c r="D6" s="34">
        <f t="shared" si="3"/>
        <v>46</v>
      </c>
      <c r="E6" s="34">
        <f t="shared" si="3"/>
        <v>1</v>
      </c>
      <c r="F6" s="34">
        <f t="shared" si="3"/>
        <v>0</v>
      </c>
      <c r="G6" s="34">
        <f t="shared" si="3"/>
        <v>1</v>
      </c>
      <c r="H6" s="34" t="str">
        <f t="shared" si="3"/>
        <v>長野県　池田町</v>
      </c>
      <c r="I6" s="34" t="str">
        <f t="shared" si="3"/>
        <v>法適用</v>
      </c>
      <c r="J6" s="34" t="str">
        <f t="shared" si="3"/>
        <v>水道事業</v>
      </c>
      <c r="K6" s="34" t="str">
        <f t="shared" si="3"/>
        <v>末端給水事業</v>
      </c>
      <c r="L6" s="34" t="str">
        <f t="shared" si="3"/>
        <v>A8</v>
      </c>
      <c r="M6" s="34">
        <f t="shared" si="3"/>
        <v>0</v>
      </c>
      <c r="N6" s="35" t="str">
        <f t="shared" si="3"/>
        <v>-</v>
      </c>
      <c r="O6" s="35">
        <f t="shared" si="3"/>
        <v>86.83</v>
      </c>
      <c r="P6" s="35">
        <f t="shared" si="3"/>
        <v>98.64</v>
      </c>
      <c r="Q6" s="35">
        <f t="shared" si="3"/>
        <v>4390</v>
      </c>
      <c r="R6" s="35">
        <f t="shared" si="3"/>
        <v>10152</v>
      </c>
      <c r="S6" s="35">
        <f t="shared" si="3"/>
        <v>40.159999999999997</v>
      </c>
      <c r="T6" s="35">
        <f t="shared" si="3"/>
        <v>252.79</v>
      </c>
      <c r="U6" s="35">
        <f t="shared" si="3"/>
        <v>9959</v>
      </c>
      <c r="V6" s="35">
        <f t="shared" si="3"/>
        <v>17.09</v>
      </c>
      <c r="W6" s="35">
        <f t="shared" si="3"/>
        <v>582.74</v>
      </c>
      <c r="X6" s="36">
        <f>IF(X7="",NA(),X7)</f>
        <v>158.37</v>
      </c>
      <c r="Y6" s="36">
        <f t="shared" ref="Y6:AG6" si="4">IF(Y7="",NA(),Y7)</f>
        <v>144.22</v>
      </c>
      <c r="Z6" s="36">
        <f t="shared" si="4"/>
        <v>132.76</v>
      </c>
      <c r="AA6" s="36">
        <f t="shared" si="4"/>
        <v>137.38</v>
      </c>
      <c r="AB6" s="36">
        <f t="shared" si="4"/>
        <v>153.79</v>
      </c>
      <c r="AC6" s="36">
        <f t="shared" si="4"/>
        <v>108.33</v>
      </c>
      <c r="AD6" s="36">
        <f t="shared" si="4"/>
        <v>107.95</v>
      </c>
      <c r="AE6" s="36">
        <f t="shared" si="4"/>
        <v>109.49</v>
      </c>
      <c r="AF6" s="36">
        <f t="shared" si="4"/>
        <v>111.06</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12.44</v>
      </c>
      <c r="AS6" s="35" t="str">
        <f>IF(AS7="","",IF(AS7="-","【-】","【"&amp;SUBSTITUTE(TEXT(AS7,"#,##0.00"),"-","△")&amp;"】"))</f>
        <v>【0.79】</v>
      </c>
      <c r="AT6" s="36">
        <f>IF(AT7="",NA(),AT7)</f>
        <v>20789.64</v>
      </c>
      <c r="AU6" s="36">
        <f t="shared" ref="AU6:BC6" si="6">IF(AU7="",NA(),AU7)</f>
        <v>48874.18</v>
      </c>
      <c r="AV6" s="36">
        <f t="shared" si="6"/>
        <v>4791.7700000000004</v>
      </c>
      <c r="AW6" s="36">
        <f t="shared" si="6"/>
        <v>7089.73</v>
      </c>
      <c r="AX6" s="36">
        <f t="shared" si="6"/>
        <v>785.45</v>
      </c>
      <c r="AY6" s="36">
        <f t="shared" si="6"/>
        <v>1159.4100000000001</v>
      </c>
      <c r="AZ6" s="36">
        <f t="shared" si="6"/>
        <v>1081.23</v>
      </c>
      <c r="BA6" s="36">
        <f t="shared" si="6"/>
        <v>406.37</v>
      </c>
      <c r="BB6" s="36">
        <f t="shared" si="6"/>
        <v>398.29</v>
      </c>
      <c r="BC6" s="36">
        <f t="shared" si="6"/>
        <v>371.89</v>
      </c>
      <c r="BD6" s="35" t="str">
        <f>IF(BD7="","",IF(BD7="-","【-】","【"&amp;SUBSTITUTE(TEXT(BD7,"#,##0.00"),"-","△")&amp;"】"))</f>
        <v>【262.87】</v>
      </c>
      <c r="BE6" s="36">
        <f>IF(BE7="",NA(),BE7)</f>
        <v>324</v>
      </c>
      <c r="BF6" s="36">
        <f t="shared" ref="BF6:BN6" si="7">IF(BF7="",NA(),BF7)</f>
        <v>306.85000000000002</v>
      </c>
      <c r="BG6" s="36">
        <f t="shared" si="7"/>
        <v>272.27999999999997</v>
      </c>
      <c r="BH6" s="36">
        <f t="shared" si="7"/>
        <v>236.98</v>
      </c>
      <c r="BI6" s="36">
        <f t="shared" si="7"/>
        <v>184.45</v>
      </c>
      <c r="BJ6" s="36">
        <f t="shared" si="7"/>
        <v>458</v>
      </c>
      <c r="BK6" s="36">
        <f t="shared" si="7"/>
        <v>443.13</v>
      </c>
      <c r="BL6" s="36">
        <f t="shared" si="7"/>
        <v>442.54</v>
      </c>
      <c r="BM6" s="36">
        <f t="shared" si="7"/>
        <v>431</v>
      </c>
      <c r="BN6" s="36">
        <f t="shared" si="7"/>
        <v>483.11</v>
      </c>
      <c r="BO6" s="35" t="str">
        <f>IF(BO7="","",IF(BO7="-","【-】","【"&amp;SUBSTITUTE(TEXT(BO7,"#,##0.00"),"-","△")&amp;"】"))</f>
        <v>【270.87】</v>
      </c>
      <c r="BP6" s="36">
        <f>IF(BP7="",NA(),BP7)</f>
        <v>156.03</v>
      </c>
      <c r="BQ6" s="36">
        <f t="shared" ref="BQ6:BY6" si="8">IF(BQ7="",NA(),BQ7)</f>
        <v>141.49</v>
      </c>
      <c r="BR6" s="36">
        <f t="shared" si="8"/>
        <v>137.19</v>
      </c>
      <c r="BS6" s="36">
        <f t="shared" si="8"/>
        <v>140.68</v>
      </c>
      <c r="BT6" s="36">
        <f t="shared" si="8"/>
        <v>163.44</v>
      </c>
      <c r="BU6" s="36">
        <f t="shared" si="8"/>
        <v>96.27</v>
      </c>
      <c r="BV6" s="36">
        <f t="shared" si="8"/>
        <v>95.4</v>
      </c>
      <c r="BW6" s="36">
        <f t="shared" si="8"/>
        <v>98.6</v>
      </c>
      <c r="BX6" s="36">
        <f t="shared" si="8"/>
        <v>100.82</v>
      </c>
      <c r="BY6" s="36">
        <f t="shared" si="8"/>
        <v>93.28</v>
      </c>
      <c r="BZ6" s="35" t="str">
        <f>IF(BZ7="","",IF(BZ7="-","【-】","【"&amp;SUBSTITUTE(TEXT(BZ7,"#,##0.00"),"-","△")&amp;"】"))</f>
        <v>【105.59】</v>
      </c>
      <c r="CA6" s="36">
        <f>IF(CA7="",NA(),CA7)</f>
        <v>146.02000000000001</v>
      </c>
      <c r="CB6" s="36">
        <f t="shared" ref="CB6:CJ6" si="9">IF(CB7="",NA(),CB7)</f>
        <v>158.6</v>
      </c>
      <c r="CC6" s="36">
        <f t="shared" si="9"/>
        <v>160.30000000000001</v>
      </c>
      <c r="CD6" s="36">
        <f t="shared" si="9"/>
        <v>157.25</v>
      </c>
      <c r="CE6" s="36">
        <f t="shared" si="9"/>
        <v>135.38</v>
      </c>
      <c r="CF6" s="36">
        <f t="shared" si="9"/>
        <v>186.94</v>
      </c>
      <c r="CG6" s="36">
        <f t="shared" si="9"/>
        <v>186.15</v>
      </c>
      <c r="CH6" s="36">
        <f t="shared" si="9"/>
        <v>181.67</v>
      </c>
      <c r="CI6" s="36">
        <f t="shared" si="9"/>
        <v>179.55</v>
      </c>
      <c r="CJ6" s="36">
        <f t="shared" si="9"/>
        <v>208.29</v>
      </c>
      <c r="CK6" s="35" t="str">
        <f>IF(CK7="","",IF(CK7="-","【-】","【"&amp;SUBSTITUTE(TEXT(CK7,"#,##0.00"),"-","△")&amp;"】"))</f>
        <v>【163.27】</v>
      </c>
      <c r="CL6" s="36">
        <f>IF(CL7="",NA(),CL7)</f>
        <v>53.4</v>
      </c>
      <c r="CM6" s="36">
        <f t="shared" ref="CM6:CU6" si="10">IF(CM7="",NA(),CM7)</f>
        <v>51.83</v>
      </c>
      <c r="CN6" s="36">
        <f t="shared" si="10"/>
        <v>49.07</v>
      </c>
      <c r="CO6" s="36">
        <f t="shared" si="10"/>
        <v>47.49</v>
      </c>
      <c r="CP6" s="36">
        <f t="shared" si="10"/>
        <v>46.9</v>
      </c>
      <c r="CQ6" s="36">
        <f t="shared" si="10"/>
        <v>54.51</v>
      </c>
      <c r="CR6" s="36">
        <f t="shared" si="10"/>
        <v>54.47</v>
      </c>
      <c r="CS6" s="36">
        <f t="shared" si="10"/>
        <v>53.61</v>
      </c>
      <c r="CT6" s="36">
        <f t="shared" si="10"/>
        <v>53.52</v>
      </c>
      <c r="CU6" s="36">
        <f t="shared" si="10"/>
        <v>49.32</v>
      </c>
      <c r="CV6" s="35" t="str">
        <f>IF(CV7="","",IF(CV7="-","【-】","【"&amp;SUBSTITUTE(TEXT(CV7,"#,##0.00"),"-","△")&amp;"】"))</f>
        <v>【59.94】</v>
      </c>
      <c r="CW6" s="36">
        <f>IF(CW7="",NA(),CW7)</f>
        <v>85.66</v>
      </c>
      <c r="CX6" s="36">
        <f t="shared" ref="CX6:DF6" si="11">IF(CX7="",NA(),CX7)</f>
        <v>83.64</v>
      </c>
      <c r="CY6" s="36">
        <f t="shared" si="11"/>
        <v>87.73</v>
      </c>
      <c r="CZ6" s="36">
        <f t="shared" si="11"/>
        <v>86.31</v>
      </c>
      <c r="DA6" s="36">
        <f t="shared" si="11"/>
        <v>89.56</v>
      </c>
      <c r="DB6" s="36">
        <f t="shared" si="11"/>
        <v>81.790000000000006</v>
      </c>
      <c r="DC6" s="36">
        <f t="shared" si="11"/>
        <v>81.459999999999994</v>
      </c>
      <c r="DD6" s="36">
        <f t="shared" si="11"/>
        <v>81.31</v>
      </c>
      <c r="DE6" s="36">
        <f t="shared" si="11"/>
        <v>81.459999999999994</v>
      </c>
      <c r="DF6" s="36">
        <f t="shared" si="11"/>
        <v>79.34</v>
      </c>
      <c r="DG6" s="35" t="str">
        <f>IF(DG7="","",IF(DG7="-","【-】","【"&amp;SUBSTITUTE(TEXT(DG7,"#,##0.00"),"-","△")&amp;"】"))</f>
        <v>【90.22】</v>
      </c>
      <c r="DH6" s="36">
        <f>IF(DH7="",NA(),DH7)</f>
        <v>37.159999999999997</v>
      </c>
      <c r="DI6" s="36">
        <f t="shared" ref="DI6:DQ6" si="12">IF(DI7="",NA(),DI7)</f>
        <v>38.39</v>
      </c>
      <c r="DJ6" s="36">
        <f t="shared" si="12"/>
        <v>40.72</v>
      </c>
      <c r="DK6" s="36">
        <f t="shared" si="12"/>
        <v>43.1</v>
      </c>
      <c r="DL6" s="36">
        <f t="shared" si="12"/>
        <v>45.13</v>
      </c>
      <c r="DM6" s="36">
        <f t="shared" si="12"/>
        <v>37.799999999999997</v>
      </c>
      <c r="DN6" s="36">
        <f t="shared" si="12"/>
        <v>38.520000000000003</v>
      </c>
      <c r="DO6" s="36">
        <f t="shared" si="12"/>
        <v>46.67</v>
      </c>
      <c r="DP6" s="36">
        <f t="shared" si="12"/>
        <v>47.7</v>
      </c>
      <c r="DQ6" s="36">
        <f t="shared" si="12"/>
        <v>48.3</v>
      </c>
      <c r="DR6" s="35" t="str">
        <f>IF(DR7="","",IF(DR7="-","【-】","【"&amp;SUBSTITUTE(TEXT(DR7,"#,##0.00"),"-","△")&amp;"】"))</f>
        <v>【47.91】</v>
      </c>
      <c r="DS6" s="36">
        <f>IF(DS7="",NA(),DS7)</f>
        <v>3.84</v>
      </c>
      <c r="DT6" s="36">
        <f t="shared" ref="DT6:EB6" si="13">IF(DT7="",NA(),DT7)</f>
        <v>3.84</v>
      </c>
      <c r="DU6" s="36">
        <f t="shared" si="13"/>
        <v>3.84</v>
      </c>
      <c r="DV6" s="36">
        <f t="shared" si="13"/>
        <v>3.86</v>
      </c>
      <c r="DW6" s="36">
        <f t="shared" si="13"/>
        <v>3.86</v>
      </c>
      <c r="DX6" s="36">
        <f t="shared" si="13"/>
        <v>8.2200000000000006</v>
      </c>
      <c r="DY6" s="36">
        <f t="shared" si="13"/>
        <v>9.43</v>
      </c>
      <c r="DZ6" s="36">
        <f t="shared" si="13"/>
        <v>10.029999999999999</v>
      </c>
      <c r="EA6" s="36">
        <f t="shared" si="13"/>
        <v>7.26</v>
      </c>
      <c r="EB6" s="36">
        <f t="shared" si="13"/>
        <v>12.43</v>
      </c>
      <c r="EC6" s="35" t="str">
        <f>IF(EC7="","",IF(EC7="-","【-】","【"&amp;SUBSTITUTE(TEXT(EC7,"#,##0.00"),"-","△")&amp;"】"))</f>
        <v>【15.00】</v>
      </c>
      <c r="ED6" s="36">
        <f>IF(ED7="",NA(),ED7)</f>
        <v>0.21</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0.46</v>
      </c>
      <c r="EN6" s="35" t="str">
        <f>IF(EN7="","",IF(EN7="-","【-】","【"&amp;SUBSTITUTE(TEXT(EN7,"#,##0.00"),"-","△")&amp;"】"))</f>
        <v>【0.76】</v>
      </c>
    </row>
    <row r="7" spans="1:144" s="37" customFormat="1">
      <c r="A7" s="29"/>
      <c r="B7" s="38">
        <v>2016</v>
      </c>
      <c r="C7" s="38">
        <v>204811</v>
      </c>
      <c r="D7" s="38">
        <v>46</v>
      </c>
      <c r="E7" s="38">
        <v>1</v>
      </c>
      <c r="F7" s="38">
        <v>0</v>
      </c>
      <c r="G7" s="38">
        <v>1</v>
      </c>
      <c r="H7" s="38" t="s">
        <v>105</v>
      </c>
      <c r="I7" s="38" t="s">
        <v>106</v>
      </c>
      <c r="J7" s="38" t="s">
        <v>107</v>
      </c>
      <c r="K7" s="38" t="s">
        <v>108</v>
      </c>
      <c r="L7" s="38" t="s">
        <v>109</v>
      </c>
      <c r="M7" s="38"/>
      <c r="N7" s="39" t="s">
        <v>110</v>
      </c>
      <c r="O7" s="39">
        <v>86.83</v>
      </c>
      <c r="P7" s="39">
        <v>98.64</v>
      </c>
      <c r="Q7" s="39">
        <v>4390</v>
      </c>
      <c r="R7" s="39">
        <v>10152</v>
      </c>
      <c r="S7" s="39">
        <v>40.159999999999997</v>
      </c>
      <c r="T7" s="39">
        <v>252.79</v>
      </c>
      <c r="U7" s="39">
        <v>9959</v>
      </c>
      <c r="V7" s="39">
        <v>17.09</v>
      </c>
      <c r="W7" s="39">
        <v>582.74</v>
      </c>
      <c r="X7" s="39">
        <v>158.37</v>
      </c>
      <c r="Y7" s="39">
        <v>144.22</v>
      </c>
      <c r="Z7" s="39">
        <v>132.76</v>
      </c>
      <c r="AA7" s="39">
        <v>137.38</v>
      </c>
      <c r="AB7" s="39">
        <v>153.79</v>
      </c>
      <c r="AC7" s="39">
        <v>108.33</v>
      </c>
      <c r="AD7" s="39">
        <v>107.95</v>
      </c>
      <c r="AE7" s="39">
        <v>109.49</v>
      </c>
      <c r="AF7" s="39">
        <v>111.06</v>
      </c>
      <c r="AG7" s="39">
        <v>107.95</v>
      </c>
      <c r="AH7" s="39">
        <v>114.35</v>
      </c>
      <c r="AI7" s="39">
        <v>0</v>
      </c>
      <c r="AJ7" s="39">
        <v>0</v>
      </c>
      <c r="AK7" s="39">
        <v>0</v>
      </c>
      <c r="AL7" s="39">
        <v>0</v>
      </c>
      <c r="AM7" s="39">
        <v>0</v>
      </c>
      <c r="AN7" s="39">
        <v>15.69</v>
      </c>
      <c r="AO7" s="39">
        <v>13.47</v>
      </c>
      <c r="AP7" s="39">
        <v>9.49</v>
      </c>
      <c r="AQ7" s="39">
        <v>9.35</v>
      </c>
      <c r="AR7" s="39">
        <v>12.44</v>
      </c>
      <c r="AS7" s="39">
        <v>0.79</v>
      </c>
      <c r="AT7" s="39">
        <v>20789.64</v>
      </c>
      <c r="AU7" s="39">
        <v>48874.18</v>
      </c>
      <c r="AV7" s="39">
        <v>4791.7700000000004</v>
      </c>
      <c r="AW7" s="39">
        <v>7089.73</v>
      </c>
      <c r="AX7" s="39">
        <v>785.45</v>
      </c>
      <c r="AY7" s="39">
        <v>1159.4100000000001</v>
      </c>
      <c r="AZ7" s="39">
        <v>1081.23</v>
      </c>
      <c r="BA7" s="39">
        <v>406.37</v>
      </c>
      <c r="BB7" s="39">
        <v>398.29</v>
      </c>
      <c r="BC7" s="39">
        <v>371.89</v>
      </c>
      <c r="BD7" s="39">
        <v>262.87</v>
      </c>
      <c r="BE7" s="39">
        <v>324</v>
      </c>
      <c r="BF7" s="39">
        <v>306.85000000000002</v>
      </c>
      <c r="BG7" s="39">
        <v>272.27999999999997</v>
      </c>
      <c r="BH7" s="39">
        <v>236.98</v>
      </c>
      <c r="BI7" s="39">
        <v>184.45</v>
      </c>
      <c r="BJ7" s="39">
        <v>458</v>
      </c>
      <c r="BK7" s="39">
        <v>443.13</v>
      </c>
      <c r="BL7" s="39">
        <v>442.54</v>
      </c>
      <c r="BM7" s="39">
        <v>431</v>
      </c>
      <c r="BN7" s="39">
        <v>483.11</v>
      </c>
      <c r="BO7" s="39">
        <v>270.87</v>
      </c>
      <c r="BP7" s="39">
        <v>156.03</v>
      </c>
      <c r="BQ7" s="39">
        <v>141.49</v>
      </c>
      <c r="BR7" s="39">
        <v>137.19</v>
      </c>
      <c r="BS7" s="39">
        <v>140.68</v>
      </c>
      <c r="BT7" s="39">
        <v>163.44</v>
      </c>
      <c r="BU7" s="39">
        <v>96.27</v>
      </c>
      <c r="BV7" s="39">
        <v>95.4</v>
      </c>
      <c r="BW7" s="39">
        <v>98.6</v>
      </c>
      <c r="BX7" s="39">
        <v>100.82</v>
      </c>
      <c r="BY7" s="39">
        <v>93.28</v>
      </c>
      <c r="BZ7" s="39">
        <v>105.59</v>
      </c>
      <c r="CA7" s="39">
        <v>146.02000000000001</v>
      </c>
      <c r="CB7" s="39">
        <v>158.6</v>
      </c>
      <c r="CC7" s="39">
        <v>160.30000000000001</v>
      </c>
      <c r="CD7" s="39">
        <v>157.25</v>
      </c>
      <c r="CE7" s="39">
        <v>135.38</v>
      </c>
      <c r="CF7" s="39">
        <v>186.94</v>
      </c>
      <c r="CG7" s="39">
        <v>186.15</v>
      </c>
      <c r="CH7" s="39">
        <v>181.67</v>
      </c>
      <c r="CI7" s="39">
        <v>179.55</v>
      </c>
      <c r="CJ7" s="39">
        <v>208.29</v>
      </c>
      <c r="CK7" s="39">
        <v>163.27000000000001</v>
      </c>
      <c r="CL7" s="39">
        <v>53.4</v>
      </c>
      <c r="CM7" s="39">
        <v>51.83</v>
      </c>
      <c r="CN7" s="39">
        <v>49.07</v>
      </c>
      <c r="CO7" s="39">
        <v>47.49</v>
      </c>
      <c r="CP7" s="39">
        <v>46.9</v>
      </c>
      <c r="CQ7" s="39">
        <v>54.51</v>
      </c>
      <c r="CR7" s="39">
        <v>54.47</v>
      </c>
      <c r="CS7" s="39">
        <v>53.61</v>
      </c>
      <c r="CT7" s="39">
        <v>53.52</v>
      </c>
      <c r="CU7" s="39">
        <v>49.32</v>
      </c>
      <c r="CV7" s="39">
        <v>59.94</v>
      </c>
      <c r="CW7" s="39">
        <v>85.66</v>
      </c>
      <c r="CX7" s="39">
        <v>83.64</v>
      </c>
      <c r="CY7" s="39">
        <v>87.73</v>
      </c>
      <c r="CZ7" s="39">
        <v>86.31</v>
      </c>
      <c r="DA7" s="39">
        <v>89.56</v>
      </c>
      <c r="DB7" s="39">
        <v>81.790000000000006</v>
      </c>
      <c r="DC7" s="39">
        <v>81.459999999999994</v>
      </c>
      <c r="DD7" s="39">
        <v>81.31</v>
      </c>
      <c r="DE7" s="39">
        <v>81.459999999999994</v>
      </c>
      <c r="DF7" s="39">
        <v>79.34</v>
      </c>
      <c r="DG7" s="39">
        <v>90.22</v>
      </c>
      <c r="DH7" s="39">
        <v>37.159999999999997</v>
      </c>
      <c r="DI7" s="39">
        <v>38.39</v>
      </c>
      <c r="DJ7" s="39">
        <v>40.72</v>
      </c>
      <c r="DK7" s="39">
        <v>43.1</v>
      </c>
      <c r="DL7" s="39">
        <v>45.13</v>
      </c>
      <c r="DM7" s="39">
        <v>37.799999999999997</v>
      </c>
      <c r="DN7" s="39">
        <v>38.520000000000003</v>
      </c>
      <c r="DO7" s="39">
        <v>46.67</v>
      </c>
      <c r="DP7" s="39">
        <v>47.7</v>
      </c>
      <c r="DQ7" s="39">
        <v>48.3</v>
      </c>
      <c r="DR7" s="39">
        <v>47.91</v>
      </c>
      <c r="DS7" s="39">
        <v>3.84</v>
      </c>
      <c r="DT7" s="39">
        <v>3.84</v>
      </c>
      <c r="DU7" s="39">
        <v>3.84</v>
      </c>
      <c r="DV7" s="39">
        <v>3.86</v>
      </c>
      <c r="DW7" s="39">
        <v>3.86</v>
      </c>
      <c r="DX7" s="39">
        <v>8.2200000000000006</v>
      </c>
      <c r="DY7" s="39">
        <v>9.43</v>
      </c>
      <c r="DZ7" s="39">
        <v>10.029999999999999</v>
      </c>
      <c r="EA7" s="39">
        <v>7.26</v>
      </c>
      <c r="EB7" s="39">
        <v>12.43</v>
      </c>
      <c r="EC7" s="39">
        <v>15</v>
      </c>
      <c r="ED7" s="39">
        <v>0.21</v>
      </c>
      <c r="EE7" s="39">
        <v>0</v>
      </c>
      <c r="EF7" s="39">
        <v>0</v>
      </c>
      <c r="EG7" s="39">
        <v>0</v>
      </c>
      <c r="EH7" s="39">
        <v>0</v>
      </c>
      <c r="EI7" s="39">
        <v>0.6</v>
      </c>
      <c r="EJ7" s="39">
        <v>0.71</v>
      </c>
      <c r="EK7" s="39">
        <v>0.68</v>
      </c>
      <c r="EL7" s="39">
        <v>1.65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2018-02-05T08:49:10Z</cp:lastPrinted>
  <dcterms:created xsi:type="dcterms:W3CDTF">2017-12-25T01:28:38Z</dcterms:created>
  <dcterms:modified xsi:type="dcterms:W3CDTF">2018-02-05T08:49:44Z</dcterms:modified>
  <cp:category/>
</cp:coreProperties>
</file>