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0WUNBXLpA4UtDCIi6yB3srqfSp/HaHJNedT/zKFCXTmyfKHcCThV+1YYn4TpHM2LmfOZ+Jv6MmA4ZULJXOo7VQ==" workbookSaltValue="XNPfXMdKQWHy2WeXzk8Chw==" workbookSpinCount="100000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AT8" i="4" s="1"/>
  <c r="S6" i="5"/>
  <c r="R6" i="5"/>
  <c r="Q6" i="5"/>
  <c r="P6" i="5"/>
  <c r="P10" i="4" s="1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D10" i="4"/>
  <c r="W10" i="4"/>
  <c r="I10" i="4"/>
  <c r="BB8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<sst xmlns="http://schemas.openxmlformats.org/spreadsheetml/2006/main" count="251" uniqueCount="125">
  <si>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</si>
  <si>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</si>
  <si>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</si>
  <si>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</si>
  <si>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</si>
  <si>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</si>
  <si>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</si>
  <si>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</si>
  <si>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</si>
  <si>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</si>
  <si>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</si>
  <si>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</si>
  <si>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</si>
  <si>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</si>
  <si>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</si>
  <si>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</si>
  <si>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</si>
  <si>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</si>
  <si>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</si>
  <si>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</si>
  <si>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</si>
  <si>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</si>
  <si>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</si>
  <si>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</si>
  <si>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</si>
  <si>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</si>
  <si>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</si>
  <si>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</si>
  <si>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</si>
  <si>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</si>
  <si>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</si>
  <si>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</si>
  <si>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</si>
  <si>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</si>
  <si>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</si>
  <si>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</si>
  <si>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</si>
  <si>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</si>
  <si>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</si>
  <si>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</si>
  <si>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</si>
  <si>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</si>
  <si>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</si>
  <si>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</si>
  <si>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</si>
  <si>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</si>
  <si>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</si>
  <si>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</si>
  <si>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</si>
  <si>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</si>
  <si>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</si>
  <si>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</si>
  <si>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</si>
  <si>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</si>
  <si>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</si>
  <si>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</si>
  <si>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</si>
  <si>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</si>
  <si>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</si>
  <si>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</si>
  <si>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</si>
  <si>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</si>
  <si>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</si>
  <si>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</si>
  <si>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</si>
  <si>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</si>
  <si>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</si>
  <si>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</si>
  <si>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</si>
  <si>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</si>
  <si>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</si>
  <si>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</si>
  <si>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</si>
  <si>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</si>
  <si>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</si>
  <si>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</si>
  <si>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</si>
  <si>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</si>
  <si>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</si>
  <si>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</si>
  <si>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</si>
  <si>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</si>
  <si>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</si>
  <si>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</si>
  <si>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</si>
  <si>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</si>
  <si>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</si>
  <si>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</si>
  <si>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</si>
  <si>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</si>
  <si>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</si>
  <si>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</si>
  <si>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</si>
  <si>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</si>
  <si>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</si>
  <si>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</si>
  <si>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</si>
  <si>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</si>
  <si>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</si>
  <si>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</si>
  <si>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</si>
  <si>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</si>
  <si>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</si>
  <si>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</si>
  <si>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</si>
  <si>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</si>
  <si>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</si>
  <si>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</si>
  <si>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</si>
  <si>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筑北村</t>
  </si>
  <si>
    <t>法非適用</t>
  </si>
  <si>
    <t>下水道事業</t>
  </si>
  <si>
    <t>個別排水処理</t>
  </si>
  <si>
    <t>L2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</si>
  <si>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</si>
  <si>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</si>
  <si>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</si>
  <si>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</si>
  <si>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</si>
  <si>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</si>
  <si>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</si>
  <si>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①収益的収支比率：一般会計からの繰入金に依存しているため、経営改善に向けた取り組みが必要である。　
④企業債残高対事業規模比率：債務残高は減少してきている。
⑤経費回収率・⑥汚水処理原価：ともに、昨年とほぼ同じ状態であるが、今後は経年による施設の修繕の増加が見込まれることから、計画的な修繕が必要である。
⑦施設利用率：処理能力に対し処理水量（流入量）が少ないことと、人口減少により利用率が低迷している。
⑧水洗化率：設置家庭が限定されることと、設置基数（処理区域内人口）全てが使用開始済（水洗便所設置済人口）のため、100%となっている。           
</t>
    <phoneticPr fontId="4"/>
  </si>
  <si>
    <t xml:space="preserve">  平成8年度から平成17年度にかけて設置された合併浄化槽のため、早期に設置したものは20年を経過し、経年により劣化が進み、修繕等の経費が年々増加している。              
</t>
    <phoneticPr fontId="4"/>
  </si>
  <si>
    <t xml:space="preserve">　今年度、料金改定を行い来年度より施行されることとなった。個別排水処理浄化槽は設置基数が少なく、現在は設置する予定はないが、今後、人口減少による料金収入の減少を考慮し、施設の長寿命化を検討する必要がある。
　また、数年毎に経営健全化を図る必要がある。              
</t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</si>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</sst>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59744"/>
        <c:axId val="11376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59744"/>
        <c:axId val="113761664"/>
      </c:lineChart>
      <c:dateAx>
        <c:axId val="113759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761664"/>
        <c:crosses val="autoZero"/>
        <c:auto val="1"/>
        <c:lblOffset val="100"/>
        <c:baseTimeUnit val="years"/>
      </c:dateAx>
      <c:valAx>
        <c:axId val="11376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759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34.119999999999997</c:v>
                </c:pt>
                <c:pt idx="1">
                  <c:v>34.119999999999997</c:v>
                </c:pt>
                <c:pt idx="2">
                  <c:v>34.119999999999997</c:v>
                </c:pt>
                <c:pt idx="3">
                  <c:v>32.94</c:v>
                </c:pt>
                <c:pt idx="4">
                  <c:v>31.76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70112"/>
        <c:axId val="11779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58.58</c:v>
                </c:pt>
                <c:pt idx="1">
                  <c:v>58.82</c:v>
                </c:pt>
                <c:pt idx="2">
                  <c:v>52.52</c:v>
                </c:pt>
                <c:pt idx="3">
                  <c:v>54.14</c:v>
                </c:pt>
                <c:pt idx="4">
                  <c:v>132.99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70112"/>
        <c:axId val="117796864"/>
      </c:lineChart>
      <c:dateAx>
        <c:axId val="11777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796864"/>
        <c:crosses val="autoZero"/>
        <c:auto val="1"/>
        <c:lblOffset val="100"/>
        <c:baseTimeUnit val="years"/>
      </c:dateAx>
      <c:valAx>
        <c:axId val="11779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77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27072"/>
        <c:axId val="11782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72.31</c:v>
                </c:pt>
                <c:pt idx="1">
                  <c:v>71.760000000000005</c:v>
                </c:pt>
                <c:pt idx="2">
                  <c:v>84.94</c:v>
                </c:pt>
                <c:pt idx="3">
                  <c:v>84.69</c:v>
                </c:pt>
                <c:pt idx="4">
                  <c:v>82.94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7072"/>
        <c:axId val="117828992"/>
      </c:lineChart>
      <c:dateAx>
        <c:axId val="117827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828992"/>
        <c:crosses val="autoZero"/>
        <c:auto val="1"/>
        <c:lblOffset val="100"/>
        <c:baseTimeUnit val="years"/>
      </c:dateAx>
      <c:valAx>
        <c:axId val="11782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827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78.66</c:v>
                </c:pt>
                <c:pt idx="1">
                  <c:v>78.97</c:v>
                </c:pt>
                <c:pt idx="2">
                  <c:v>78.08</c:v>
                </c:pt>
                <c:pt idx="3">
                  <c:v>76.14</c:v>
                </c:pt>
                <c:pt idx="4">
                  <c:v>77.06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04416"/>
        <c:axId val="113806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04416"/>
        <c:axId val="113806336"/>
      </c:lineChart>
      <c:dateAx>
        <c:axId val="11380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806336"/>
        <c:crosses val="autoZero"/>
        <c:auto val="1"/>
        <c:lblOffset val="100"/>
        <c:baseTimeUnit val="years"/>
      </c:dateAx>
      <c:valAx>
        <c:axId val="113806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804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38048"/>
        <c:axId val="115939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38048"/>
        <c:axId val="115939968"/>
      </c:lineChart>
      <c:dateAx>
        <c:axId val="115938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939968"/>
        <c:crosses val="autoZero"/>
        <c:auto val="1"/>
        <c:lblOffset val="100"/>
        <c:baseTimeUnit val="years"/>
      </c:dateAx>
      <c:valAx>
        <c:axId val="115939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938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70432"/>
        <c:axId val="11597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70432"/>
        <c:axId val="115972352"/>
      </c:lineChart>
      <c:dateAx>
        <c:axId val="115970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972352"/>
        <c:crosses val="autoZero"/>
        <c:auto val="1"/>
        <c:lblOffset val="100"/>
        <c:baseTimeUnit val="years"/>
      </c:dateAx>
      <c:valAx>
        <c:axId val="11597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970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08832"/>
        <c:axId val="11601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08832"/>
        <c:axId val="116019200"/>
      </c:lineChart>
      <c:dateAx>
        <c:axId val="116008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019200"/>
        <c:crosses val="autoZero"/>
        <c:auto val="1"/>
        <c:lblOffset val="100"/>
        <c:baseTimeUnit val="years"/>
      </c:dateAx>
      <c:valAx>
        <c:axId val="11601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008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53888"/>
        <c:axId val="116064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53888"/>
        <c:axId val="116064256"/>
      </c:lineChart>
      <c:dateAx>
        <c:axId val="11605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064256"/>
        <c:crosses val="autoZero"/>
        <c:auto val="1"/>
        <c:lblOffset val="100"/>
        <c:baseTimeUnit val="years"/>
      </c:dateAx>
      <c:valAx>
        <c:axId val="116064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053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951.75</c:v>
                </c:pt>
                <c:pt idx="1">
                  <c:v>887.46</c:v>
                </c:pt>
                <c:pt idx="2">
                  <c:v>818.54</c:v>
                </c:pt>
                <c:pt idx="3">
                  <c:v>875.7</c:v>
                </c:pt>
                <c:pt idx="4">
                  <c:v>778.62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98560"/>
        <c:axId val="116100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862.78</c:v>
                </c:pt>
                <c:pt idx="1">
                  <c:v>803.29</c:v>
                </c:pt>
                <c:pt idx="2">
                  <c:v>701.33</c:v>
                </c:pt>
                <c:pt idx="3">
                  <c:v>663.76</c:v>
                </c:pt>
                <c:pt idx="4">
                  <c:v>566.35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98560"/>
        <c:axId val="116100480"/>
      </c:lineChart>
      <c:dateAx>
        <c:axId val="11609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100480"/>
        <c:crosses val="autoZero"/>
        <c:auto val="1"/>
        <c:lblOffset val="100"/>
        <c:baseTimeUnit val="years"/>
      </c:dateAx>
      <c:valAx>
        <c:axId val="116100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09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44.77</c:v>
                </c:pt>
                <c:pt idx="1">
                  <c:v>52.18</c:v>
                </c:pt>
                <c:pt idx="2">
                  <c:v>54.41</c:v>
                </c:pt>
                <c:pt idx="3">
                  <c:v>56.62</c:v>
                </c:pt>
                <c:pt idx="4">
                  <c:v>56.31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07904"/>
        <c:axId val="11770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54.55</c:v>
                </c:pt>
                <c:pt idx="1">
                  <c:v>56.63</c:v>
                </c:pt>
                <c:pt idx="2">
                  <c:v>53.48</c:v>
                </c:pt>
                <c:pt idx="3">
                  <c:v>53.76</c:v>
                </c:pt>
                <c:pt idx="4">
                  <c:v>52.27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07904"/>
        <c:axId val="117709824"/>
      </c:lineChart>
      <c:dateAx>
        <c:axId val="117707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709824"/>
        <c:crosses val="autoZero"/>
        <c:auto val="1"/>
        <c:lblOffset val="100"/>
        <c:baseTimeUnit val="years"/>
      </c:dateAx>
      <c:valAx>
        <c:axId val="11770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707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364.74</c:v>
                </c:pt>
                <c:pt idx="1">
                  <c:v>316.13</c:v>
                </c:pt>
                <c:pt idx="2">
                  <c:v>316.01</c:v>
                </c:pt>
                <c:pt idx="3">
                  <c:v>305.42</c:v>
                </c:pt>
                <c:pt idx="4">
                  <c:v>325.43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56288"/>
        <c:axId val="11775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275.64999999999998</c:v>
                </c:pt>
                <c:pt idx="1">
                  <c:v>272.66000000000003</c:v>
                </c:pt>
                <c:pt idx="2">
                  <c:v>277.29000000000002</c:v>
                </c:pt>
                <c:pt idx="3">
                  <c:v>275.25</c:v>
                </c:pt>
                <c:pt idx="4">
                  <c:v>291.01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56288"/>
        <c:axId val="117758208"/>
      </c:lineChart>
      <c:dateAx>
        <c:axId val="11775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758208"/>
        <c:crosses val="autoZero"/>
        <c:auto val="1"/>
        <c:lblOffset val="100"/>
        <c:baseTimeUnit val="years"/>
      </c:dateAx>
      <c:valAx>
        <c:axId val="11775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75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8" sqref="AD8:AJ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長野県　筑北村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個別排水処理</v>
      </c>
      <c r="Q8" s="48"/>
      <c r="R8" s="48"/>
      <c r="S8" s="48"/>
      <c r="T8" s="48"/>
      <c r="U8" s="48"/>
      <c r="V8" s="48"/>
      <c r="W8" s="48" t="str">
        <f>データ!L6</f>
        <v>L2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4790</v>
      </c>
      <c r="AM8" s="50"/>
      <c r="AN8" s="50"/>
      <c r="AO8" s="50"/>
      <c r="AP8" s="50"/>
      <c r="AQ8" s="50"/>
      <c r="AR8" s="50"/>
      <c r="AS8" s="50"/>
      <c r="AT8" s="45">
        <f>データ!T6</f>
        <v>99.47</v>
      </c>
      <c r="AU8" s="45"/>
      <c r="AV8" s="45"/>
      <c r="AW8" s="45"/>
      <c r="AX8" s="45"/>
      <c r="AY8" s="45"/>
      <c r="AZ8" s="45"/>
      <c r="BA8" s="45"/>
      <c r="BB8" s="45">
        <f>データ!U6</f>
        <v>48.16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3.02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3130</v>
      </c>
      <c r="AE10" s="50"/>
      <c r="AF10" s="50"/>
      <c r="AG10" s="50"/>
      <c r="AH10" s="50"/>
      <c r="AI10" s="50"/>
      <c r="AJ10" s="50"/>
      <c r="AK10" s="2"/>
      <c r="AL10" s="50">
        <f>データ!V6</f>
        <v>144</v>
      </c>
      <c r="AM10" s="50"/>
      <c r="AN10" s="50"/>
      <c r="AO10" s="50"/>
      <c r="AP10" s="50"/>
      <c r="AQ10" s="50"/>
      <c r="AR10" s="50"/>
      <c r="AS10" s="50"/>
      <c r="AT10" s="45">
        <f>データ!W6</f>
        <v>1.1399999999999999</v>
      </c>
      <c r="AU10" s="45"/>
      <c r="AV10" s="45"/>
      <c r="AW10" s="45"/>
      <c r="AX10" s="45"/>
      <c r="AY10" s="45"/>
      <c r="AZ10" s="45"/>
      <c r="BA10" s="45"/>
      <c r="BB10" s="45">
        <f>データ!X6</f>
        <v>126.32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121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123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【559.52】</v>
      </c>
      <c r="I86" s="26" t="str">
        <f>データ!CA6</f>
        <v>【52.20】</v>
      </c>
      <c r="J86" s="26" t="str">
        <f>データ!CL6</f>
        <v>【295.20】</v>
      </c>
      <c r="K86" s="26" t="str">
        <f>データ!CW6</f>
        <v>【122.90】</v>
      </c>
      <c r="L86" s="26" t="str">
        <f>データ!DH6</f>
        <v>【81.31】</v>
      </c>
      <c r="M86" s="26" t="s">
        <v>55</v>
      </c>
      <c r="N86" s="26" t="s">
        <v>55</v>
      </c>
      <c r="O86" s="26" t="str">
        <f>データ!EO6</f>
        <v>【-】</v>
      </c>
    </row>
  </sheetData>
  <sheetProtection algorithmName="SHA-512" hashValue="ZrXzR5/6eeq81cp/3/J4ktKdfMZZu2/gi49o/0sI4akyb+4x6yQhQYDHdAzvh3BiLNjLE7Q0NeK+BDVwDndYKg==" saltValue="P5aZBPlrvJZVuJerOmqhQ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topLeftCell="BG1" workbookViewId="0">
      <selection activeCell="BK11" sqref="BK11"/>
    </sheetView>
  </sheetViews>
  <sheetFormatPr defaultColWidth="9"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204528</v>
      </c>
      <c r="D6" s="33">
        <f t="shared" si="3"/>
        <v>47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長野県　筑北村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3.02</v>
      </c>
      <c r="Q6" s="34">
        <f t="shared" si="3"/>
        <v>100</v>
      </c>
      <c r="R6" s="34">
        <f t="shared" si="3"/>
        <v>3130</v>
      </c>
      <c r="S6" s="34">
        <f t="shared" si="3"/>
        <v>4790</v>
      </c>
      <c r="T6" s="34">
        <f t="shared" si="3"/>
        <v>99.47</v>
      </c>
      <c r="U6" s="34">
        <f t="shared" si="3"/>
        <v>48.16</v>
      </c>
      <c r="V6" s="34">
        <f t="shared" si="3"/>
        <v>144</v>
      </c>
      <c r="W6" s="34">
        <f t="shared" si="3"/>
        <v>1.1399999999999999</v>
      </c>
      <c r="X6" s="34">
        <f t="shared" si="3"/>
        <v>126.32</v>
      </c>
      <c r="Y6" s="35">
        <f>IF(Y7="",NA(),Y7)</f>
        <v>78.66</v>
      </c>
      <c r="Z6" s="35">
        <f t="shared" ref="Z6:AH6" si="4">IF(Z7="",NA(),Z7)</f>
        <v>78.97</v>
      </c>
      <c r="AA6" s="35">
        <f t="shared" si="4"/>
        <v>78.08</v>
      </c>
      <c r="AB6" s="35">
        <f t="shared" si="4"/>
        <v>76.14</v>
      </c>
      <c r="AC6" s="35">
        <f t="shared" si="4"/>
        <v>77.06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951.75</v>
      </c>
      <c r="BG6" s="35">
        <f t="shared" ref="BG6:BO6" si="7">IF(BG7="",NA(),BG7)</f>
        <v>887.46</v>
      </c>
      <c r="BH6" s="35">
        <f t="shared" si="7"/>
        <v>818.54</v>
      </c>
      <c r="BI6" s="35">
        <f t="shared" si="7"/>
        <v>875.7</v>
      </c>
      <c r="BJ6" s="35">
        <f t="shared" si="7"/>
        <v>778.62</v>
      </c>
      <c r="BK6" s="35">
        <f t="shared" si="7"/>
        <v>862.78</v>
      </c>
      <c r="BL6" s="35">
        <f t="shared" si="7"/>
        <v>803.29</v>
      </c>
      <c r="BM6" s="35">
        <f t="shared" si="7"/>
        <v>701.33</v>
      </c>
      <c r="BN6" s="35">
        <f t="shared" si="7"/>
        <v>663.76</v>
      </c>
      <c r="BO6" s="35">
        <f t="shared" si="7"/>
        <v>566.35</v>
      </c>
      <c r="BP6" s="34" t="str">
        <f>IF(BP7="","",IF(BP7="-","【-】","【"&amp;SUBSTITUTE(TEXT(BP7,"#,##0.00"),"-","△")&amp;"】"))</f>
        <v>【559.52】</v>
      </c>
      <c r="BQ6" s="35">
        <f>IF(BQ7="",NA(),BQ7)</f>
        <v>44.77</v>
      </c>
      <c r="BR6" s="35">
        <f t="shared" ref="BR6:BZ6" si="8">IF(BR7="",NA(),BR7)</f>
        <v>52.18</v>
      </c>
      <c r="BS6" s="35">
        <f t="shared" si="8"/>
        <v>54.41</v>
      </c>
      <c r="BT6" s="35">
        <f t="shared" si="8"/>
        <v>56.62</v>
      </c>
      <c r="BU6" s="35">
        <f t="shared" si="8"/>
        <v>56.31</v>
      </c>
      <c r="BV6" s="35">
        <f t="shared" si="8"/>
        <v>54.55</v>
      </c>
      <c r="BW6" s="35">
        <f t="shared" si="8"/>
        <v>56.63</v>
      </c>
      <c r="BX6" s="35">
        <f t="shared" si="8"/>
        <v>53.48</v>
      </c>
      <c r="BY6" s="35">
        <f t="shared" si="8"/>
        <v>53.76</v>
      </c>
      <c r="BZ6" s="35">
        <f t="shared" si="8"/>
        <v>52.27</v>
      </c>
      <c r="CA6" s="34" t="str">
        <f>IF(CA7="","",IF(CA7="-","【-】","【"&amp;SUBSTITUTE(TEXT(CA7,"#,##0.00"),"-","△")&amp;"】"))</f>
        <v>【52.20】</v>
      </c>
      <c r="CB6" s="35">
        <f>IF(CB7="",NA(),CB7)</f>
        <v>364.74</v>
      </c>
      <c r="CC6" s="35">
        <f t="shared" ref="CC6:CK6" si="9">IF(CC7="",NA(),CC7)</f>
        <v>316.13</v>
      </c>
      <c r="CD6" s="35">
        <f t="shared" si="9"/>
        <v>316.01</v>
      </c>
      <c r="CE6" s="35">
        <f t="shared" si="9"/>
        <v>305.42</v>
      </c>
      <c r="CF6" s="35">
        <f t="shared" si="9"/>
        <v>325.43</v>
      </c>
      <c r="CG6" s="35">
        <f t="shared" si="9"/>
        <v>275.64999999999998</v>
      </c>
      <c r="CH6" s="35">
        <f t="shared" si="9"/>
        <v>272.66000000000003</v>
      </c>
      <c r="CI6" s="35">
        <f t="shared" si="9"/>
        <v>277.29000000000002</v>
      </c>
      <c r="CJ6" s="35">
        <f t="shared" si="9"/>
        <v>275.25</v>
      </c>
      <c r="CK6" s="35">
        <f t="shared" si="9"/>
        <v>291.01</v>
      </c>
      <c r="CL6" s="34" t="str">
        <f>IF(CL7="","",IF(CL7="-","【-】","【"&amp;SUBSTITUTE(TEXT(CL7,"#,##0.00"),"-","△")&amp;"】"))</f>
        <v>【295.20】</v>
      </c>
      <c r="CM6" s="35">
        <f>IF(CM7="",NA(),CM7)</f>
        <v>34.119999999999997</v>
      </c>
      <c r="CN6" s="35">
        <f t="shared" ref="CN6:CV6" si="10">IF(CN7="",NA(),CN7)</f>
        <v>34.119999999999997</v>
      </c>
      <c r="CO6" s="35">
        <f t="shared" si="10"/>
        <v>34.119999999999997</v>
      </c>
      <c r="CP6" s="35">
        <f t="shared" si="10"/>
        <v>32.94</v>
      </c>
      <c r="CQ6" s="35">
        <f t="shared" si="10"/>
        <v>31.76</v>
      </c>
      <c r="CR6" s="35">
        <f t="shared" si="10"/>
        <v>58.58</v>
      </c>
      <c r="CS6" s="35">
        <f t="shared" si="10"/>
        <v>58.82</v>
      </c>
      <c r="CT6" s="35">
        <f t="shared" si="10"/>
        <v>52.52</v>
      </c>
      <c r="CU6" s="35">
        <f t="shared" si="10"/>
        <v>54.14</v>
      </c>
      <c r="CV6" s="35">
        <f t="shared" si="10"/>
        <v>132.99</v>
      </c>
      <c r="CW6" s="34" t="str">
        <f>IF(CW7="","",IF(CW7="-","【-】","【"&amp;SUBSTITUTE(TEXT(CW7,"#,##0.00"),"-","△")&amp;"】"))</f>
        <v>【122.90】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72.31</v>
      </c>
      <c r="DD6" s="35">
        <f t="shared" si="11"/>
        <v>71.760000000000005</v>
      </c>
      <c r="DE6" s="35">
        <f t="shared" si="11"/>
        <v>84.94</v>
      </c>
      <c r="DF6" s="35">
        <f t="shared" si="11"/>
        <v>84.69</v>
      </c>
      <c r="DG6" s="35">
        <f t="shared" si="11"/>
        <v>82.94</v>
      </c>
      <c r="DH6" s="34" t="str">
        <f>IF(DH7="","",IF(DH7="-","【-】","【"&amp;SUBSTITUTE(TEXT(DH7,"#,##0.00"),"-","△")&amp;"】"))</f>
        <v>【81.31】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2016</v>
      </c>
      <c r="C7" s="37">
        <v>204528</v>
      </c>
      <c r="D7" s="37">
        <v>47</v>
      </c>
      <c r="E7" s="37">
        <v>18</v>
      </c>
      <c r="F7" s="37">
        <v>1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3.02</v>
      </c>
      <c r="Q7" s="38">
        <v>100</v>
      </c>
      <c r="R7" s="38">
        <v>3130</v>
      </c>
      <c r="S7" s="38">
        <v>4790</v>
      </c>
      <c r="T7" s="38">
        <v>99.47</v>
      </c>
      <c r="U7" s="38">
        <v>48.16</v>
      </c>
      <c r="V7" s="38">
        <v>144</v>
      </c>
      <c r="W7" s="38">
        <v>1.1399999999999999</v>
      </c>
      <c r="X7" s="38">
        <v>126.32</v>
      </c>
      <c r="Y7" s="38">
        <v>78.66</v>
      </c>
      <c r="Z7" s="38">
        <v>78.97</v>
      </c>
      <c r="AA7" s="38">
        <v>78.08</v>
      </c>
      <c r="AB7" s="38">
        <v>76.14</v>
      </c>
      <c r="AC7" s="38">
        <v>77.06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951.75</v>
      </c>
      <c r="BG7" s="38">
        <v>887.46</v>
      </c>
      <c r="BH7" s="38">
        <v>818.54</v>
      </c>
      <c r="BI7" s="38">
        <v>875.7</v>
      </c>
      <c r="BJ7" s="38">
        <v>778.62</v>
      </c>
      <c r="BK7" s="38">
        <v>862.78</v>
      </c>
      <c r="BL7" s="38">
        <v>803.29</v>
      </c>
      <c r="BM7" s="38">
        <v>701.33</v>
      </c>
      <c r="BN7" s="38">
        <v>663.76</v>
      </c>
      <c r="BO7" s="38">
        <v>566.35</v>
      </c>
      <c r="BP7" s="38">
        <v>559.52</v>
      </c>
      <c r="BQ7" s="38">
        <v>44.77</v>
      </c>
      <c r="BR7" s="38">
        <v>52.18</v>
      </c>
      <c r="BS7" s="38">
        <v>54.41</v>
      </c>
      <c r="BT7" s="38">
        <v>56.62</v>
      </c>
      <c r="BU7" s="38">
        <v>56.31</v>
      </c>
      <c r="BV7" s="38">
        <v>54.55</v>
      </c>
      <c r="BW7" s="38">
        <v>56.63</v>
      </c>
      <c r="BX7" s="38">
        <v>53.48</v>
      </c>
      <c r="BY7" s="38">
        <v>53.76</v>
      </c>
      <c r="BZ7" s="38">
        <v>52.27</v>
      </c>
      <c r="CA7" s="38">
        <v>52.2</v>
      </c>
      <c r="CB7" s="38">
        <v>364.74</v>
      </c>
      <c r="CC7" s="38">
        <v>316.13</v>
      </c>
      <c r="CD7" s="38">
        <v>316.01</v>
      </c>
      <c r="CE7" s="38">
        <v>305.42</v>
      </c>
      <c r="CF7" s="38">
        <v>325.43</v>
      </c>
      <c r="CG7" s="38">
        <v>275.64999999999998</v>
      </c>
      <c r="CH7" s="38">
        <v>272.66000000000003</v>
      </c>
      <c r="CI7" s="38">
        <v>277.29000000000002</v>
      </c>
      <c r="CJ7" s="38">
        <v>275.25</v>
      </c>
      <c r="CK7" s="38">
        <v>291.01</v>
      </c>
      <c r="CL7" s="38">
        <v>295.2</v>
      </c>
      <c r="CM7" s="38">
        <v>34.119999999999997</v>
      </c>
      <c r="CN7" s="38">
        <v>34.119999999999997</v>
      </c>
      <c r="CO7" s="38">
        <v>34.119999999999997</v>
      </c>
      <c r="CP7" s="38">
        <v>32.94</v>
      </c>
      <c r="CQ7" s="38">
        <v>31.76</v>
      </c>
      <c r="CR7" s="38">
        <v>58.58</v>
      </c>
      <c r="CS7" s="38">
        <v>58.82</v>
      </c>
      <c r="CT7" s="38">
        <v>52.52</v>
      </c>
      <c r="CU7" s="38">
        <v>54.14</v>
      </c>
      <c r="CV7" s="38">
        <v>132.99</v>
      </c>
      <c r="CW7" s="38">
        <v>122.9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72.31</v>
      </c>
      <c r="DD7" s="38">
        <v>71.760000000000005</v>
      </c>
      <c r="DE7" s="38">
        <v>84.94</v>
      </c>
      <c r="DF7" s="38">
        <v>84.69</v>
      </c>
      <c r="DG7" s="38">
        <v>82.94</v>
      </c>
      <c r="DH7" s="38">
        <v>81.31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114</v>
      </c>
      <c r="EF7" s="38" t="s">
        <v>114</v>
      </c>
      <c r="EG7" s="38" t="s">
        <v>114</v>
      </c>
      <c r="EH7" s="38" t="s">
        <v>114</v>
      </c>
      <c r="EI7" s="38" t="s">
        <v>114</v>
      </c>
      <c r="EJ7" s="38" t="s">
        <v>114</v>
      </c>
      <c r="EK7" s="38" t="s">
        <v>114</v>
      </c>
      <c r="EL7" s="38" t="s">
        <v>114</v>
      </c>
      <c r="EM7" s="38" t="s">
        <v>114</v>
      </c>
      <c r="EN7" s="38" t="s">
        <v>114</v>
      </c>
      <c r="EO7" s="38" t="s">
        <v>114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2017-12-25T02:43:33Z</dcterms:created>
  <dcterms:modified xsi:type="dcterms:W3CDTF">2018-02-13T03:13:51Z</dcterms:modified>
  <cp:category/>
</cp:coreProperties>
</file>