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1gMdw3JYtq30C5lbGBTYiJfuQH85mWi7Euiq9nNR2eTWJu+ohW3dUfGdCNzys81NJh/0qYrxmHC8G7laU/PCCQ==" workbookSaltValue="BeqJzWV/A5m+3Kg8ux7nAQ==" workbookSpinCount="100000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<sst xmlns="http://schemas.openxmlformats.org/spreadsheetml/2006/main" count="240" uniqueCount="125">
  <si>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</si>
  <si>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</si>
  <si>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</si>
  <si>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</si>
  <si>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</si>
  <si>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</si>
  <si>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</si>
  <si>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</si>
  <si>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</si>
  <si>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</si>
  <si>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</si>
  <si>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</si>
  <si>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</si>
  <si>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</si>
  <si>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</si>
  <si>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</si>
  <si>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</si>
  <si>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</si>
  <si>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</si>
  <si>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</si>
  <si>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</si>
  <si>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</si>
  <si>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</si>
  <si>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</si>
  <si>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</si>
  <si>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</si>
  <si>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</si>
  <si>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</si>
  <si>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</si>
  <si>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</si>
  <si>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</si>
  <si>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</si>
  <si>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</si>
  <si>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</si>
  <si>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</si>
  <si>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</si>
  <si>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</si>
  <si>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</si>
  <si>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</si>
  <si>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</si>
  <si>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</si>
  <si>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</si>
  <si>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</si>
  <si>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</si>
  <si>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</si>
  <si>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</si>
  <si>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</si>
  <si>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</si>
  <si>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</si>
  <si>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</si>
  <si>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</si>
  <si>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</si>
  <si>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</si>
  <si>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</si>
  <si>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</si>
  <si>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</si>
  <si>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</si>
  <si>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</si>
  <si>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</si>
  <si>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</si>
  <si>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</si>
  <si>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</si>
  <si>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</si>
  <si>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</si>
  <si>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</si>
  <si>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</si>
  <si>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</si>
  <si>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</si>
  <si>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</si>
  <si>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</si>
  <si>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</si>
  <si>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</si>
  <si>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</si>
  <si>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</si>
  <si>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</si>
  <si>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</si>
  <si>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</si>
  <si>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</si>
  <si>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</si>
  <si>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</si>
  <si>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</si>
  <si>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</si>
  <si>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</si>
  <si>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</si>
  <si>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</si>
  <si>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</si>
  <si>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</si>
  <si>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</si>
  <si>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</si>
  <si>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</si>
  <si>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</si>
  <si>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</si>
  <si>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</si>
  <si>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</si>
  <si>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</si>
  <si>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</si>
  <si>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</si>
  <si>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</si>
  <si>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</si>
  <si>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</si>
  <si>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</si>
  <si>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</si>
  <si>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</si>
  <si>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</si>
  <si>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</si>
  <si>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</si>
  <si>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</si>
  <si>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</si>
  <si>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</si>
  <si>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筑北村</t>
  </si>
  <si>
    <t>法非適用</t>
  </si>
  <si>
    <t>下水道事業</t>
  </si>
  <si>
    <t>林業集落排水</t>
  </si>
  <si>
    <t>G2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</si>
  <si>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</si>
  <si>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</si>
  <si>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</si>
  <si>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</si>
  <si>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</si>
  <si>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</si>
  <si>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</si>
  <si>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①収益的収支比率：一般会計からの繰入金に依存しているため、経営改善に向けた取り組みが必要である。　
④企業債残高対事業規模比率：債務残高は減少してきているため、減少傾向にある。
⑤経費回収率・⑥汚水処理原価：汚水処理量が減少しているため、経費が抑えられているが、今後は施設の経年劣化による維持管理費の増加が見込まれる。修繕を計画的に行っていく必要である。
⑦施設利用率：処理区域内人口が少ないため施設利用率が低い状態にある。
⑧水洗化率：処理区域内人口が少ないため数人の増加により率が増加するため、今回は平均値を下回った。              
</t>
    <phoneticPr fontId="4"/>
  </si>
  <si>
    <t xml:space="preserve"> 林業集落排水処理施設は地理的要因により2施設があり、供用開始から20年経過し、施設の老朽化が進んでいる。
　平成28年度において現有財産の把握を完了し、今後の長期修繕計画を策定することにより、維持の指標とします。              
</t>
    <phoneticPr fontId="4"/>
  </si>
  <si>
    <t xml:space="preserve"> 今年度、料金改定を行い来年度より施行されることとなった。今後、人口減少による料金収入の減少を考慮し、計画的修繕による施設の長寿命を検討するとともに、農業集落排水処理施設への統合も検討していく。
　また、数年毎に経営健全化を図る必要がある。              
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</si>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</sst>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08320"/>
        <c:axId val="11481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08320"/>
        <c:axId val="114810240"/>
      </c:lineChart>
      <c:dateAx>
        <c:axId val="11480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810240"/>
        <c:crosses val="autoZero"/>
        <c:auto val="1"/>
        <c:lblOffset val="100"/>
        <c:baseTimeUnit val="years"/>
      </c:dateAx>
      <c:valAx>
        <c:axId val="11481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8083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35.9</c:v>
                </c:pt>
                <c:pt idx="1">
                  <c:v>35.9</c:v>
                </c:pt>
                <c:pt idx="2">
                  <c:v>35.9</c:v>
                </c:pt>
                <c:pt idx="3">
                  <c:v>35.9</c:v>
                </c:pt>
                <c:pt idx="4">
                  <c:v>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91360"/>
        <c:axId val="12500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47.83</c:v>
                </c:pt>
                <c:pt idx="1">
                  <c:v>43.91</c:v>
                </c:pt>
                <c:pt idx="2">
                  <c:v>56.52</c:v>
                </c:pt>
                <c:pt idx="3">
                  <c:v>53.97</c:v>
                </c:pt>
                <c:pt idx="4">
                  <c:v>40.53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91360"/>
        <c:axId val="125005824"/>
      </c:lineChart>
      <c:dateAx>
        <c:axId val="12499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005824"/>
        <c:crosses val="autoZero"/>
        <c:auto val="1"/>
        <c:lblOffset val="100"/>
        <c:baseTimeUnit val="years"/>
      </c:dateAx>
      <c:valAx>
        <c:axId val="12500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991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93.9</c:v>
                </c:pt>
                <c:pt idx="1">
                  <c:v>93.24</c:v>
                </c:pt>
                <c:pt idx="2">
                  <c:v>89.02</c:v>
                </c:pt>
                <c:pt idx="3">
                  <c:v>89.04</c:v>
                </c:pt>
                <c:pt idx="4">
                  <c:v>92.65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40128"/>
        <c:axId val="12504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84.46</c:v>
                </c:pt>
                <c:pt idx="1">
                  <c:v>86.66</c:v>
                </c:pt>
                <c:pt idx="2">
                  <c:v>91.27</c:v>
                </c:pt>
                <c:pt idx="3">
                  <c:v>92.01</c:v>
                </c:pt>
                <c:pt idx="4">
                  <c:v>90.28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40128"/>
        <c:axId val="125042048"/>
      </c:lineChart>
      <c:dateAx>
        <c:axId val="12504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042048"/>
        <c:crosses val="autoZero"/>
        <c:auto val="1"/>
        <c:lblOffset val="100"/>
        <c:baseTimeUnit val="years"/>
      </c:dateAx>
      <c:valAx>
        <c:axId val="12504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04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85.84</c:v>
                </c:pt>
                <c:pt idx="1">
                  <c:v>86.1</c:v>
                </c:pt>
                <c:pt idx="2">
                  <c:v>85.19</c:v>
                </c:pt>
                <c:pt idx="3">
                  <c:v>84.93</c:v>
                </c:pt>
                <c:pt idx="4">
                  <c:v>84.06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80672"/>
        <c:axId val="11518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80672"/>
        <c:axId val="115182592"/>
      </c:lineChart>
      <c:dateAx>
        <c:axId val="11518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182592"/>
        <c:crosses val="autoZero"/>
        <c:auto val="1"/>
        <c:lblOffset val="100"/>
        <c:baseTimeUnit val="years"/>
      </c:dateAx>
      <c:valAx>
        <c:axId val="11518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180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295040"/>
        <c:axId val="12229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5040"/>
        <c:axId val="122296960"/>
      </c:lineChart>
      <c:dateAx>
        <c:axId val="12229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296960"/>
        <c:crosses val="autoZero"/>
        <c:auto val="1"/>
        <c:lblOffset val="100"/>
        <c:baseTimeUnit val="years"/>
      </c:dateAx>
      <c:valAx>
        <c:axId val="12229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29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27424"/>
        <c:axId val="12232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27424"/>
        <c:axId val="122329344"/>
      </c:lineChart>
      <c:dateAx>
        <c:axId val="12232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329344"/>
        <c:crosses val="autoZero"/>
        <c:auto val="1"/>
        <c:lblOffset val="100"/>
        <c:baseTimeUnit val="years"/>
      </c:dateAx>
      <c:valAx>
        <c:axId val="12232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32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72480"/>
        <c:axId val="12237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72480"/>
        <c:axId val="122374400"/>
      </c:lineChart>
      <c:dateAx>
        <c:axId val="12237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374400"/>
        <c:crosses val="autoZero"/>
        <c:auto val="1"/>
        <c:lblOffset val="100"/>
        <c:baseTimeUnit val="years"/>
      </c:dateAx>
      <c:valAx>
        <c:axId val="12237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37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417152"/>
        <c:axId val="12241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17152"/>
        <c:axId val="122419072"/>
      </c:lineChart>
      <c:dateAx>
        <c:axId val="12241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419072"/>
        <c:crosses val="autoZero"/>
        <c:auto val="1"/>
        <c:lblOffset val="100"/>
        <c:baseTimeUnit val="years"/>
      </c:dateAx>
      <c:valAx>
        <c:axId val="122419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241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787.09</c:v>
                </c:pt>
                <c:pt idx="1">
                  <c:v>602.74</c:v>
                </c:pt>
                <c:pt idx="2">
                  <c:v>622.67999999999995</c:v>
                </c:pt>
                <c:pt idx="3">
                  <c:v>1222.53</c:v>
                </c:pt>
                <c:pt idx="4">
                  <c:v>1076.49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34144"/>
        <c:axId val="12455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1844.55</c:v>
                </c:pt>
                <c:pt idx="1">
                  <c:v>1364.98</c:v>
                </c:pt>
                <c:pt idx="2">
                  <c:v>1239.21</c:v>
                </c:pt>
                <c:pt idx="3">
                  <c:v>1196.58</c:v>
                </c:pt>
                <c:pt idx="4">
                  <c:v>776.75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34144"/>
        <c:axId val="124556800"/>
      </c:lineChart>
      <c:dateAx>
        <c:axId val="12453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556800"/>
        <c:crosses val="autoZero"/>
        <c:auto val="1"/>
        <c:lblOffset val="100"/>
        <c:baseTimeUnit val="years"/>
      </c:dateAx>
      <c:valAx>
        <c:axId val="12455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53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34.909999999999997</c:v>
                </c:pt>
                <c:pt idx="1">
                  <c:v>32.72</c:v>
                </c:pt>
                <c:pt idx="2">
                  <c:v>37.36</c:v>
                </c:pt>
                <c:pt idx="3">
                  <c:v>38.61</c:v>
                </c:pt>
                <c:pt idx="4">
                  <c:v>43.18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14688"/>
        <c:axId val="12491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22.93</c:v>
                </c:pt>
                <c:pt idx="1">
                  <c:v>24.22</c:v>
                </c:pt>
                <c:pt idx="2">
                  <c:v>38.14</c:v>
                </c:pt>
                <c:pt idx="3">
                  <c:v>38.28</c:v>
                </c:pt>
                <c:pt idx="4">
                  <c:v>38.49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14688"/>
        <c:axId val="124916864"/>
      </c:lineChart>
      <c:dateAx>
        <c:axId val="12491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916864"/>
        <c:crosses val="autoZero"/>
        <c:auto val="1"/>
        <c:lblOffset val="100"/>
        <c:baseTimeUnit val="years"/>
      </c:dateAx>
      <c:valAx>
        <c:axId val="12491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91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446.05</c:v>
                </c:pt>
                <c:pt idx="1">
                  <c:v>484.02</c:v>
                </c:pt>
                <c:pt idx="2">
                  <c:v>423.15</c:v>
                </c:pt>
                <c:pt idx="3">
                  <c:v>400.79</c:v>
                </c:pt>
                <c:pt idx="4">
                  <c:v>392.37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67168"/>
        <c:axId val="12496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690.86</c:v>
                </c:pt>
                <c:pt idx="1">
                  <c:v>634.67999999999995</c:v>
                </c:pt>
                <c:pt idx="2">
                  <c:v>471.79</c:v>
                </c:pt>
                <c:pt idx="3">
                  <c:v>468.36</c:v>
                </c:pt>
                <c:pt idx="4">
                  <c:v>479.21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67168"/>
        <c:axId val="124969344"/>
      </c:lineChart>
      <c:dateAx>
        <c:axId val="12496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969344"/>
        <c:crosses val="autoZero"/>
        <c:auto val="1"/>
        <c:lblOffset val="100"/>
        <c:baseTimeUnit val="years"/>
      </c:dateAx>
      <c:valAx>
        <c:axId val="12496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96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【644.02】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1" zoomScaleNormal="100" workbookViewId="0">
      <selection activeCell="AD8" sqref="AD8:AJ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筑北村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林業集落排水</v>
      </c>
      <c r="Q8" s="48"/>
      <c r="R8" s="48"/>
      <c r="S8" s="48"/>
      <c r="T8" s="48"/>
      <c r="U8" s="48"/>
      <c r="V8" s="48"/>
      <c r="W8" s="48" t="str">
        <f>データ!L6</f>
        <v>G2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4790</v>
      </c>
      <c r="AM8" s="50"/>
      <c r="AN8" s="50"/>
      <c r="AO8" s="50"/>
      <c r="AP8" s="50"/>
      <c r="AQ8" s="50"/>
      <c r="AR8" s="50"/>
      <c r="AS8" s="50"/>
      <c r="AT8" s="45">
        <f>データ!T6</f>
        <v>99.47</v>
      </c>
      <c r="AU8" s="45"/>
      <c r="AV8" s="45"/>
      <c r="AW8" s="45"/>
      <c r="AX8" s="45"/>
      <c r="AY8" s="45"/>
      <c r="AZ8" s="45"/>
      <c r="BA8" s="45"/>
      <c r="BB8" s="45">
        <f>データ!U6</f>
        <v>48.16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1.42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3130</v>
      </c>
      <c r="AE10" s="50"/>
      <c r="AF10" s="50"/>
      <c r="AG10" s="50"/>
      <c r="AH10" s="50"/>
      <c r="AI10" s="50"/>
      <c r="AJ10" s="50"/>
      <c r="AK10" s="2"/>
      <c r="AL10" s="50">
        <f>データ!V6</f>
        <v>68</v>
      </c>
      <c r="AM10" s="50"/>
      <c r="AN10" s="50"/>
      <c r="AO10" s="50"/>
      <c r="AP10" s="50"/>
      <c r="AQ10" s="50"/>
      <c r="AR10" s="50"/>
      <c r="AS10" s="50"/>
      <c r="AT10" s="45">
        <f>データ!W6</f>
        <v>0.08</v>
      </c>
      <c r="AU10" s="45"/>
      <c r="AV10" s="45"/>
      <c r="AW10" s="45"/>
      <c r="AX10" s="45"/>
      <c r="AY10" s="45"/>
      <c r="AZ10" s="45"/>
      <c r="BA10" s="45"/>
      <c r="BB10" s="45">
        <f>データ!X6</f>
        <v>850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【644.02】</v>
      </c>
      <c r="I86" s="26" t="str">
        <f>データ!CA6</f>
        <v>【32.93】</v>
      </c>
      <c r="J86" s="26" t="str">
        <f>データ!CL6</f>
        <v>【547.82】</v>
      </c>
      <c r="K86" s="26" t="str">
        <f>データ!CW6</f>
        <v>【39.10】</v>
      </c>
      <c r="L86" s="26" t="str">
        <f>データ!DH6</f>
        <v>【89.88】</v>
      </c>
      <c r="M86" s="26" t="s">
        <v>55</v>
      </c>
      <c r="N86" s="26" t="s">
        <v>55</v>
      </c>
      <c r="O86" s="26" t="str">
        <f>データ!EO6</f>
        <v>【0.02】</v>
      </c>
    </row>
  </sheetData>
  <sheetProtection algorithmName="SHA-512" hashValue="/71hDWeZYZiJtjjf9y3lWSyDkl2dCHZLeTT3dMr6aN07Bbzmi67HjYr6xtz6qRfdIbDPW2Hd9koYWNxUyNaNAA==" saltValue="Cw36KXW+zomGaSf0I5INI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AW1" workbookViewId="0">
      <selection activeCell="BJ8" sqref="BJ8"/>
    </sheetView>
  </sheetViews>
  <sheetFormatPr defaultColWidth="9"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204528</v>
      </c>
      <c r="D6" s="33">
        <f t="shared" si="3"/>
        <v>47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長野県　筑北村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1.42</v>
      </c>
      <c r="Q6" s="34">
        <f t="shared" si="3"/>
        <v>100</v>
      </c>
      <c r="R6" s="34">
        <f t="shared" si="3"/>
        <v>3130</v>
      </c>
      <c r="S6" s="34">
        <f t="shared" si="3"/>
        <v>4790</v>
      </c>
      <c r="T6" s="34">
        <f t="shared" si="3"/>
        <v>99.47</v>
      </c>
      <c r="U6" s="34">
        <f t="shared" si="3"/>
        <v>48.16</v>
      </c>
      <c r="V6" s="34">
        <f t="shared" si="3"/>
        <v>68</v>
      </c>
      <c r="W6" s="34">
        <f t="shared" si="3"/>
        <v>0.08</v>
      </c>
      <c r="X6" s="34">
        <f t="shared" si="3"/>
        <v>850</v>
      </c>
      <c r="Y6" s="35">
        <f>IF(Y7="",NA(),Y7)</f>
        <v>85.84</v>
      </c>
      <c r="Z6" s="35">
        <f t="shared" ref="Z6:AH6" si="4">IF(Z7="",NA(),Z7)</f>
        <v>86.1</v>
      </c>
      <c r="AA6" s="35">
        <f t="shared" si="4"/>
        <v>85.19</v>
      </c>
      <c r="AB6" s="35">
        <f t="shared" si="4"/>
        <v>84.93</v>
      </c>
      <c r="AC6" s="35">
        <f t="shared" si="4"/>
        <v>84.06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787.09</v>
      </c>
      <c r="BG6" s="35">
        <f t="shared" ref="BG6:BO6" si="7">IF(BG7="",NA(),BG7)</f>
        <v>602.74</v>
      </c>
      <c r="BH6" s="35">
        <f t="shared" si="7"/>
        <v>622.67999999999995</v>
      </c>
      <c r="BI6" s="35">
        <f t="shared" si="7"/>
        <v>1222.53</v>
      </c>
      <c r="BJ6" s="35">
        <f t="shared" si="7"/>
        <v>1076.49</v>
      </c>
      <c r="BK6" s="35">
        <f t="shared" si="7"/>
        <v>1844.55</v>
      </c>
      <c r="BL6" s="35">
        <f t="shared" si="7"/>
        <v>1364.98</v>
      </c>
      <c r="BM6" s="35">
        <f t="shared" si="7"/>
        <v>1239.21</v>
      </c>
      <c r="BN6" s="35">
        <f t="shared" si="7"/>
        <v>1196.58</v>
      </c>
      <c r="BO6" s="35">
        <f t="shared" si="7"/>
        <v>776.75</v>
      </c>
      <c r="BP6" s="34" t="str">
        <f>IF(BP7="","",IF(BP7="-","【-】","【"&amp;SUBSTITUTE(TEXT(BP7,"#,##0.00"),"-","△")&amp;"】"))</f>
        <v>【644.02】</v>
      </c>
      <c r="BQ6" s="35">
        <f>IF(BQ7="",NA(),BQ7)</f>
        <v>34.909999999999997</v>
      </c>
      <c r="BR6" s="35">
        <f t="shared" ref="BR6:BZ6" si="8">IF(BR7="",NA(),BR7)</f>
        <v>32.72</v>
      </c>
      <c r="BS6" s="35">
        <f t="shared" si="8"/>
        <v>37.36</v>
      </c>
      <c r="BT6" s="35">
        <f t="shared" si="8"/>
        <v>38.61</v>
      </c>
      <c r="BU6" s="35">
        <f t="shared" si="8"/>
        <v>43.18</v>
      </c>
      <c r="BV6" s="35">
        <f t="shared" si="8"/>
        <v>22.93</v>
      </c>
      <c r="BW6" s="35">
        <f t="shared" si="8"/>
        <v>24.22</v>
      </c>
      <c r="BX6" s="35">
        <f t="shared" si="8"/>
        <v>38.14</v>
      </c>
      <c r="BY6" s="35">
        <f t="shared" si="8"/>
        <v>38.28</v>
      </c>
      <c r="BZ6" s="35">
        <f t="shared" si="8"/>
        <v>38.49</v>
      </c>
      <c r="CA6" s="34" t="str">
        <f>IF(CA7="","",IF(CA7="-","【-】","【"&amp;SUBSTITUTE(TEXT(CA7,"#,##0.00"),"-","△")&amp;"】"))</f>
        <v>【32.93】</v>
      </c>
      <c r="CB6" s="35">
        <f>IF(CB7="",NA(),CB7)</f>
        <v>446.05</v>
      </c>
      <c r="CC6" s="35">
        <f t="shared" ref="CC6:CK6" si="9">IF(CC7="",NA(),CC7)</f>
        <v>484.02</v>
      </c>
      <c r="CD6" s="35">
        <f t="shared" si="9"/>
        <v>423.15</v>
      </c>
      <c r="CE6" s="35">
        <f t="shared" si="9"/>
        <v>400.79</v>
      </c>
      <c r="CF6" s="35">
        <f t="shared" si="9"/>
        <v>392.37</v>
      </c>
      <c r="CG6" s="35">
        <f t="shared" si="9"/>
        <v>690.86</v>
      </c>
      <c r="CH6" s="35">
        <f t="shared" si="9"/>
        <v>634.67999999999995</v>
      </c>
      <c r="CI6" s="35">
        <f t="shared" si="9"/>
        <v>471.79</v>
      </c>
      <c r="CJ6" s="35">
        <f t="shared" si="9"/>
        <v>468.36</v>
      </c>
      <c r="CK6" s="35">
        <f t="shared" si="9"/>
        <v>479.21</v>
      </c>
      <c r="CL6" s="34" t="str">
        <f>IF(CL7="","",IF(CL7="-","【-】","【"&amp;SUBSTITUTE(TEXT(CL7,"#,##0.00"),"-","△")&amp;"】"))</f>
        <v>【547.82】</v>
      </c>
      <c r="CM6" s="35">
        <f>IF(CM7="",NA(),CM7)</f>
        <v>35.9</v>
      </c>
      <c r="CN6" s="35">
        <f t="shared" ref="CN6:CV6" si="10">IF(CN7="",NA(),CN7)</f>
        <v>35.9</v>
      </c>
      <c r="CO6" s="35">
        <f t="shared" si="10"/>
        <v>35.9</v>
      </c>
      <c r="CP6" s="35">
        <f t="shared" si="10"/>
        <v>35.9</v>
      </c>
      <c r="CQ6" s="35">
        <f t="shared" si="10"/>
        <v>35.9</v>
      </c>
      <c r="CR6" s="35">
        <f t="shared" si="10"/>
        <v>47.83</v>
      </c>
      <c r="CS6" s="35">
        <f t="shared" si="10"/>
        <v>43.91</v>
      </c>
      <c r="CT6" s="35">
        <f t="shared" si="10"/>
        <v>56.52</v>
      </c>
      <c r="CU6" s="35">
        <f t="shared" si="10"/>
        <v>53.97</v>
      </c>
      <c r="CV6" s="35">
        <f t="shared" si="10"/>
        <v>40.53</v>
      </c>
      <c r="CW6" s="34" t="str">
        <f>IF(CW7="","",IF(CW7="-","【-】","【"&amp;SUBSTITUTE(TEXT(CW7,"#,##0.00"),"-","△")&amp;"】"))</f>
        <v>【39.10】</v>
      </c>
      <c r="CX6" s="35">
        <f>IF(CX7="",NA(),CX7)</f>
        <v>93.9</v>
      </c>
      <c r="CY6" s="35">
        <f t="shared" ref="CY6:DG6" si="11">IF(CY7="",NA(),CY7)</f>
        <v>93.24</v>
      </c>
      <c r="CZ6" s="35">
        <f t="shared" si="11"/>
        <v>89.02</v>
      </c>
      <c r="DA6" s="35">
        <f t="shared" si="11"/>
        <v>89.04</v>
      </c>
      <c r="DB6" s="35">
        <f t="shared" si="11"/>
        <v>92.65</v>
      </c>
      <c r="DC6" s="35">
        <f t="shared" si="11"/>
        <v>84.46</v>
      </c>
      <c r="DD6" s="35">
        <f t="shared" si="11"/>
        <v>86.66</v>
      </c>
      <c r="DE6" s="35">
        <f t="shared" si="11"/>
        <v>91.27</v>
      </c>
      <c r="DF6" s="35">
        <f t="shared" si="11"/>
        <v>92.01</v>
      </c>
      <c r="DG6" s="35">
        <f t="shared" si="11"/>
        <v>90.28</v>
      </c>
      <c r="DH6" s="34" t="str">
        <f>IF(DH7="","",IF(DH7="-","【-】","【"&amp;SUBSTITUTE(TEXT(DH7,"#,##0.00"),"-","△")&amp;"】"))</f>
        <v>【89.88】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2016</v>
      </c>
      <c r="C7" s="37">
        <v>204528</v>
      </c>
      <c r="D7" s="37">
        <v>47</v>
      </c>
      <c r="E7" s="37">
        <v>17</v>
      </c>
      <c r="F7" s="37">
        <v>7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1.42</v>
      </c>
      <c r="Q7" s="38">
        <v>100</v>
      </c>
      <c r="R7" s="38">
        <v>3130</v>
      </c>
      <c r="S7" s="38">
        <v>4790</v>
      </c>
      <c r="T7" s="38">
        <v>99.47</v>
      </c>
      <c r="U7" s="38">
        <v>48.16</v>
      </c>
      <c r="V7" s="38">
        <v>68</v>
      </c>
      <c r="W7" s="38">
        <v>0.08</v>
      </c>
      <c r="X7" s="38">
        <v>850</v>
      </c>
      <c r="Y7" s="38">
        <v>85.84</v>
      </c>
      <c r="Z7" s="38">
        <v>86.1</v>
      </c>
      <c r="AA7" s="38">
        <v>85.19</v>
      </c>
      <c r="AB7" s="38">
        <v>84.93</v>
      </c>
      <c r="AC7" s="38">
        <v>84.06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787.09</v>
      </c>
      <c r="BG7" s="38">
        <v>602.74</v>
      </c>
      <c r="BH7" s="38">
        <v>622.67999999999995</v>
      </c>
      <c r="BI7" s="38">
        <v>1222.53</v>
      </c>
      <c r="BJ7" s="38">
        <v>1076.49</v>
      </c>
      <c r="BK7" s="38">
        <v>1844.55</v>
      </c>
      <c r="BL7" s="38">
        <v>1364.98</v>
      </c>
      <c r="BM7" s="38">
        <v>1239.21</v>
      </c>
      <c r="BN7" s="38">
        <v>1196.58</v>
      </c>
      <c r="BO7" s="38">
        <v>776.75</v>
      </c>
      <c r="BP7" s="38">
        <v>644.02</v>
      </c>
      <c r="BQ7" s="38">
        <v>34.909999999999997</v>
      </c>
      <c r="BR7" s="38">
        <v>32.72</v>
      </c>
      <c r="BS7" s="38">
        <v>37.36</v>
      </c>
      <c r="BT7" s="38">
        <v>38.61</v>
      </c>
      <c r="BU7" s="38">
        <v>43.18</v>
      </c>
      <c r="BV7" s="38">
        <v>22.93</v>
      </c>
      <c r="BW7" s="38">
        <v>24.22</v>
      </c>
      <c r="BX7" s="38">
        <v>38.14</v>
      </c>
      <c r="BY7" s="38">
        <v>38.28</v>
      </c>
      <c r="BZ7" s="38">
        <v>38.49</v>
      </c>
      <c r="CA7" s="38">
        <v>32.93</v>
      </c>
      <c r="CB7" s="38">
        <v>446.05</v>
      </c>
      <c r="CC7" s="38">
        <v>484.02</v>
      </c>
      <c r="CD7" s="38">
        <v>423.15</v>
      </c>
      <c r="CE7" s="38">
        <v>400.79</v>
      </c>
      <c r="CF7" s="38">
        <v>392.37</v>
      </c>
      <c r="CG7" s="38">
        <v>690.86</v>
      </c>
      <c r="CH7" s="38">
        <v>634.67999999999995</v>
      </c>
      <c r="CI7" s="38">
        <v>471.79</v>
      </c>
      <c r="CJ7" s="38">
        <v>468.36</v>
      </c>
      <c r="CK7" s="38">
        <v>479.21</v>
      </c>
      <c r="CL7" s="38">
        <v>547.82000000000005</v>
      </c>
      <c r="CM7" s="38">
        <v>35.9</v>
      </c>
      <c r="CN7" s="38">
        <v>35.9</v>
      </c>
      <c r="CO7" s="38">
        <v>35.9</v>
      </c>
      <c r="CP7" s="38">
        <v>35.9</v>
      </c>
      <c r="CQ7" s="38">
        <v>35.9</v>
      </c>
      <c r="CR7" s="38">
        <v>47.83</v>
      </c>
      <c r="CS7" s="38">
        <v>43.91</v>
      </c>
      <c r="CT7" s="38">
        <v>56.52</v>
      </c>
      <c r="CU7" s="38">
        <v>53.97</v>
      </c>
      <c r="CV7" s="38">
        <v>40.53</v>
      </c>
      <c r="CW7" s="38">
        <v>39.1</v>
      </c>
      <c r="CX7" s="38">
        <v>93.9</v>
      </c>
      <c r="CY7" s="38">
        <v>93.24</v>
      </c>
      <c r="CZ7" s="38">
        <v>89.02</v>
      </c>
      <c r="DA7" s="38">
        <v>89.04</v>
      </c>
      <c r="DB7" s="38">
        <v>92.65</v>
      </c>
      <c r="DC7" s="38">
        <v>84.46</v>
      </c>
      <c r="DD7" s="38">
        <v>86.66</v>
      </c>
      <c r="DE7" s="38">
        <v>91.27</v>
      </c>
      <c r="DF7" s="38">
        <v>92.01</v>
      </c>
      <c r="DG7" s="38">
        <v>90.28</v>
      </c>
      <c r="DH7" s="38">
        <v>89.88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2017-12-25T02:37:16Z</dcterms:created>
  <dcterms:modified xsi:type="dcterms:W3CDTF">2018-02-13T03:15:59Z</dcterms:modified>
  <cp:category/>
</cp:coreProperties>
</file>