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AL8" i="4" s="1"/>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E85" i="4"/>
  <c r="BB10" i="4"/>
  <c r="W10" i="4"/>
  <c r="P10" i="4"/>
  <c r="I10" i="4"/>
  <c r="BB8" i="4"/>
  <c r="AT8" i="4"/>
  <c r="P8" i="4"/>
  <c r="I8" i="4"/>
  <c r="B8" i="4"/>
  <c r="C10" i="5" l="1"/>
  <c r="D10" i="5"/>
  <c r="E10" i="5"/>
  <c r="B10" i="5"/>
</calcChain>
</file>

<file path=xl/sharedStrings.xml><?xml version="1.0" encoding="utf-8"?>
<sst xmlns="http://schemas.openxmlformats.org/spreadsheetml/2006/main" count="237" uniqueCount="125">
  <si>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</si>
  <si>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</si>
  <si>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</si>
  <si>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</si>
  <si>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</si>
  <si>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</si>
  <si>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</si>
  <si>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</si>
  <si>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</si>
  <si>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</si>
  <si>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</si>
  <si>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</si>
  <si>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</si>
  <si>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</si>
  <si>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</si>
  <si>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</si>
  <si>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</si>
  <si>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</si>
  <si>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</si>
  <si>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</si>
  <si>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</si>
  <si>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</si>
  <si>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</si>
  <si>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</si>
  <si>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</si>
  <si>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</si>
  <si>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</si>
  <si>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</si>
  <si>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</si>
  <si>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</si>
  <si>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</si>
  <si>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</si>
  <si>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</si>
  <si>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</si>
  <si>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</si>
  <si>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</si>
  <si>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</si>
  <si>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</si>
  <si>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</si>
  <si>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</si>
  <si>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</si>
  <si>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</si>
  <si>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</si>
  <si>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</si>
  <si>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</si>
  <si>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</si>
  <si>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</si>
  <si>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</si>
  <si>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</si>
  <si>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</si>
  <si>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</si>
  <si>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</si>
  <si>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</si>
  <si>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</si>
  <si>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</si>
  <si>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</si>
  <si>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</si>
  <si>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</si>
  <si>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</si>
  <si>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</si>
  <si>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</si>
  <si>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</si>
  <si>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</si>
  <si>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</si>
  <si>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</si>
  <si>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</si>
  <si>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</si>
  <si>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</si>
  <si>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</si>
  <si>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</si>
  <si>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</si>
  <si>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</si>
  <si>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</si>
  <si>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</si>
  <si>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</si>
  <si>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</si>
  <si>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</si>
  <si>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</si>
  <si>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</si>
  <si>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</si>
  <si>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</si>
  <si>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</si>
  <si>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</si>
  <si>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</si>
  <si>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</si>
  <si>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</si>
  <si>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</si>
  <si>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</si>
  <si>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</si>
  <si>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</si>
  <si>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</si>
  <si>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</si>
  <si>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</si>
  <si>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</si>
  <si>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</si>
  <si>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</si>
  <si>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</si>
  <si>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</si>
  <si>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</si>
  <si>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</si>
  <si>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</si>
  <si>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</si>
  <si>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</si>
  <si>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</si>
  <si>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</si>
  <si>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</si>
  <si>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</si>
  <si>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</si>
  <si>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</si>
  <si>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筑北村</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</si>
  <si>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</si>
  <si>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</si>
  <si>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</si>
  <si>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</si>
  <si>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</si>
  <si>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</si>
  <si>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</si>
  <si>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</si>
  <si>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</si>
  <si>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</si>
  <si>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</si>
  <si>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現在、５つの簡易水道を認可統合により１つの簡易水道となったが、古くは給水開始から60年以上経過しており、新しい物でも昭和61年の供用開始で、管路の老朽化が進み漏水が年々増加している状況である。
　昨年度より乱橋基幹改良事業に着手し、本管の布設替えを行い安定した給水と有収率の向上を図っている。</t>
    <rPh sb="1" eb="3">
      <t>ゲンザイ</t>
    </rPh>
    <rPh sb="7" eb="9">
      <t>カンイ</t>
    </rPh>
    <rPh sb="9" eb="11">
      <t>スイドウ</t>
    </rPh>
    <rPh sb="12" eb="14">
      <t>ニンカ</t>
    </rPh>
    <rPh sb="14" eb="16">
      <t>トウゴウ</t>
    </rPh>
    <rPh sb="22" eb="24">
      <t>カンイ</t>
    </rPh>
    <rPh sb="24" eb="26">
      <t>スイドウ</t>
    </rPh>
    <rPh sb="32" eb="33">
      <t>フル</t>
    </rPh>
    <rPh sb="35" eb="37">
      <t>キュウスイ</t>
    </rPh>
    <rPh sb="37" eb="39">
      <t>カイシ</t>
    </rPh>
    <rPh sb="43" eb="46">
      <t>ネンイジョウ</t>
    </rPh>
    <rPh sb="46" eb="48">
      <t>ケイカ</t>
    </rPh>
    <rPh sb="53" eb="54">
      <t>アタラ</t>
    </rPh>
    <rPh sb="56" eb="57">
      <t>モノ</t>
    </rPh>
    <rPh sb="59" eb="61">
      <t>ショウワ</t>
    </rPh>
    <rPh sb="63" eb="64">
      <t>ネン</t>
    </rPh>
    <rPh sb="65" eb="67">
      <t>キョウヨウ</t>
    </rPh>
    <rPh sb="67" eb="69">
      <t>カイシ</t>
    </rPh>
    <rPh sb="71" eb="73">
      <t>カンロ</t>
    </rPh>
    <rPh sb="74" eb="77">
      <t>ロウキュウカ</t>
    </rPh>
    <rPh sb="78" eb="79">
      <t>スス</t>
    </rPh>
    <rPh sb="80" eb="82">
      <t>ロウスイ</t>
    </rPh>
    <rPh sb="83" eb="85">
      <t>ネンネン</t>
    </rPh>
    <rPh sb="85" eb="87">
      <t>ゾウカ</t>
    </rPh>
    <rPh sb="91" eb="93">
      <t>ジョウキョウ</t>
    </rPh>
    <rPh sb="99" eb="102">
      <t>サクネンド</t>
    </rPh>
    <rPh sb="104" eb="105">
      <t>ラン</t>
    </rPh>
    <rPh sb="105" eb="106">
      <t>バシ</t>
    </rPh>
    <rPh sb="106" eb="108">
      <t>キカン</t>
    </rPh>
    <rPh sb="108" eb="110">
      <t>カイリョウ</t>
    </rPh>
    <rPh sb="110" eb="112">
      <t>ジギョウ</t>
    </rPh>
    <rPh sb="113" eb="115">
      <t>チャクシュ</t>
    </rPh>
    <rPh sb="117" eb="119">
      <t>ホンカン</t>
    </rPh>
    <rPh sb="120" eb="122">
      <t>フセツ</t>
    </rPh>
    <rPh sb="122" eb="123">
      <t>カ</t>
    </rPh>
    <rPh sb="125" eb="126">
      <t>オコナ</t>
    </rPh>
    <rPh sb="127" eb="129">
      <t>アンテイ</t>
    </rPh>
    <rPh sb="131" eb="133">
      <t>キュウスイ</t>
    </rPh>
    <rPh sb="134" eb="136">
      <t>ユウシュウ</t>
    </rPh>
    <rPh sb="136" eb="137">
      <t>リツ</t>
    </rPh>
    <rPh sb="138" eb="140">
      <t>コウジョウ</t>
    </rPh>
    <rPh sb="141" eb="142">
      <t>ハカ</t>
    </rPh>
    <phoneticPr fontId="4"/>
  </si>
  <si>
    <t>　今年度、料金改定が行われ来年度より施行されることとなった。今後も、人口減少が加速している現状ではあるが、安定した水源の確保と安全な水の供給を行えるよう施設の更新を計画的に進めていく必要がある。
　また、5簡易水道施設の統合が完了したので、今後は、公営企業会計の導入に向け、経営改善を進めるとともに維持管理経費の削減を図る必要がある。
　</t>
    <rPh sb="1" eb="4">
      <t>コンネンド</t>
    </rPh>
    <rPh sb="5" eb="7">
      <t>リョウキン</t>
    </rPh>
    <rPh sb="7" eb="9">
      <t>カイテイ</t>
    </rPh>
    <rPh sb="10" eb="11">
      <t>オコナ</t>
    </rPh>
    <rPh sb="13" eb="16">
      <t>ライネンド</t>
    </rPh>
    <rPh sb="18" eb="20">
      <t>シコウ</t>
    </rPh>
    <rPh sb="30" eb="32">
      <t>コンゴ</t>
    </rPh>
    <rPh sb="34" eb="36">
      <t>ジンコウ</t>
    </rPh>
    <rPh sb="36" eb="38">
      <t>ゲンショウ</t>
    </rPh>
    <rPh sb="39" eb="41">
      <t>カソク</t>
    </rPh>
    <rPh sb="45" eb="47">
      <t>ゲンジョウ</t>
    </rPh>
    <rPh sb="53" eb="55">
      <t>アンテイ</t>
    </rPh>
    <rPh sb="57" eb="59">
      <t>スイゲン</t>
    </rPh>
    <rPh sb="60" eb="62">
      <t>カクホ</t>
    </rPh>
    <rPh sb="63" eb="65">
      <t>アンゼン</t>
    </rPh>
    <rPh sb="66" eb="67">
      <t>ミズ</t>
    </rPh>
    <rPh sb="68" eb="70">
      <t>キョウキュウ</t>
    </rPh>
    <rPh sb="71" eb="72">
      <t>オコナ</t>
    </rPh>
    <rPh sb="76" eb="78">
      <t>シセツ</t>
    </rPh>
    <rPh sb="79" eb="81">
      <t>コウシン</t>
    </rPh>
    <rPh sb="82" eb="85">
      <t>ケイカクテキ</t>
    </rPh>
    <rPh sb="86" eb="87">
      <t>スス</t>
    </rPh>
    <rPh sb="91" eb="93">
      <t>ヒツヨウ</t>
    </rPh>
    <rPh sb="103" eb="105">
      <t>カンイ</t>
    </rPh>
    <rPh sb="105" eb="107">
      <t>スイドウ</t>
    </rPh>
    <rPh sb="107" eb="109">
      <t>シセツ</t>
    </rPh>
    <rPh sb="110" eb="112">
      <t>トウゴウ</t>
    </rPh>
    <rPh sb="113" eb="115">
      <t>カンリョウ</t>
    </rPh>
    <rPh sb="120" eb="122">
      <t>コンゴ</t>
    </rPh>
    <rPh sb="124" eb="126">
      <t>コウエイ</t>
    </rPh>
    <rPh sb="126" eb="128">
      <t>キギョウ</t>
    </rPh>
    <rPh sb="128" eb="130">
      <t>カイケイ</t>
    </rPh>
    <rPh sb="131" eb="133">
      <t>ドウニュウ</t>
    </rPh>
    <rPh sb="134" eb="135">
      <t>ム</t>
    </rPh>
    <rPh sb="137" eb="139">
      <t>ケイエイ</t>
    </rPh>
    <rPh sb="139" eb="141">
      <t>カイゼン</t>
    </rPh>
    <rPh sb="142" eb="143">
      <t>スス</t>
    </rPh>
    <rPh sb="149" eb="151">
      <t>イジ</t>
    </rPh>
    <rPh sb="151" eb="153">
      <t>カンリ</t>
    </rPh>
    <rPh sb="153" eb="155">
      <t>ケイヒ</t>
    </rPh>
    <rPh sb="156" eb="158">
      <t>サクゲン</t>
    </rPh>
    <rPh sb="159" eb="160">
      <t>ハカ</t>
    </rPh>
    <phoneticPr fontId="4"/>
  </si>
  <si>
    <t>①収益的収支比率：総収益では、料金収入が前年度より約3百万円増加したが、総費用での昨年実施した資産台帳作成等に要した一般会計繰入金が減少したため、収益的収支比率が下がった。今後は、経営改善に向けた取り組みが必要である。
④企業債残高対給水収益比率：債務残高の減少により前年度より下がっているが、老朽化による施設等の更新を順次行う時期となっている。今後は、企業債の借り入れにより債務が増加すると予想されるため、適正な料金水準となるよう見直しが必要である。
⑤料金回収率・⑥給水原価：総費用で昨年行った簡水統合のための費用が減少した。また、昨年度より有収水量が増えたため原価が低くなっている。今後は、施設の経年劣化により維持管理経費の増加が予想されるため、適正な料金収入の確保と維持管理経費の削減といった経営改善が必要である。
⑦施設利用率：本管漏水修繕により年間総配水量が減少した。今後は、人口減少により施設利用率の低下が見込まれる。
⑧有収率：有収水量が昨年より増加した。本管漏水修繕により年間総配水量が減った。近年は、管路の老朽化により漏水件数が増えてきており、管路の更新を計画的に進め、有収率を上げることが必要である。また、水道メーターより宅内側の漏水については毎月の検針により早期発見に努めている。</t>
    <rPh sb="1" eb="3">
      <t>シュウエキ</t>
    </rPh>
    <rPh sb="3" eb="4">
      <t>テキ</t>
    </rPh>
    <rPh sb="4" eb="6">
      <t>シュウシ</t>
    </rPh>
    <rPh sb="6" eb="8">
      <t>ヒリツ</t>
    </rPh>
    <rPh sb="9" eb="12">
      <t>ソウシュウエキ</t>
    </rPh>
    <rPh sb="15" eb="17">
      <t>リョウキン</t>
    </rPh>
    <rPh sb="17" eb="19">
      <t>シュウニュウ</t>
    </rPh>
    <rPh sb="20" eb="23">
      <t>ゼンネンド</t>
    </rPh>
    <rPh sb="25" eb="26">
      <t>ヤク</t>
    </rPh>
    <rPh sb="27" eb="29">
      <t>ヒャクマン</t>
    </rPh>
    <rPh sb="29" eb="30">
      <t>エン</t>
    </rPh>
    <rPh sb="30" eb="32">
      <t>ゾウカ</t>
    </rPh>
    <rPh sb="36" eb="39">
      <t>ソウヒヨウ</t>
    </rPh>
    <rPh sb="41" eb="43">
      <t>サクネン</t>
    </rPh>
    <rPh sb="43" eb="45">
      <t>ジッシ</t>
    </rPh>
    <rPh sb="47" eb="49">
      <t>シサン</t>
    </rPh>
    <rPh sb="49" eb="51">
      <t>ダイチョウ</t>
    </rPh>
    <rPh sb="51" eb="53">
      <t>サクセイ</t>
    </rPh>
    <rPh sb="53" eb="54">
      <t>トウ</t>
    </rPh>
    <rPh sb="55" eb="56">
      <t>ヨウ</t>
    </rPh>
    <rPh sb="58" eb="60">
      <t>イッパン</t>
    </rPh>
    <rPh sb="60" eb="62">
      <t>カイケイ</t>
    </rPh>
    <rPh sb="62" eb="64">
      <t>クリイレ</t>
    </rPh>
    <rPh sb="64" eb="65">
      <t>キン</t>
    </rPh>
    <rPh sb="66" eb="68">
      <t>ゲンショウ</t>
    </rPh>
    <rPh sb="73" eb="76">
      <t>シュウエキテキ</t>
    </rPh>
    <rPh sb="76" eb="78">
      <t>シュウシ</t>
    </rPh>
    <rPh sb="78" eb="80">
      <t>ヒリツ</t>
    </rPh>
    <rPh sb="81" eb="82">
      <t>サ</t>
    </rPh>
    <rPh sb="86" eb="88">
      <t>コンゴ</t>
    </rPh>
    <rPh sb="90" eb="92">
      <t>ケイエイ</t>
    </rPh>
    <rPh sb="92" eb="94">
      <t>カイゼン</t>
    </rPh>
    <rPh sb="95" eb="96">
      <t>ム</t>
    </rPh>
    <rPh sb="98" eb="99">
      <t>ト</t>
    </rPh>
    <rPh sb="100" eb="101">
      <t>ク</t>
    </rPh>
    <rPh sb="103" eb="105">
      <t>ヒツヨウ</t>
    </rPh>
    <rPh sb="111" eb="113">
      <t>キギョウ</t>
    </rPh>
    <rPh sb="113" eb="114">
      <t>サイ</t>
    </rPh>
    <rPh sb="114" eb="116">
      <t>ザンダカ</t>
    </rPh>
    <rPh sb="116" eb="117">
      <t>タイ</t>
    </rPh>
    <rPh sb="117" eb="119">
      <t>キュウスイ</t>
    </rPh>
    <rPh sb="119" eb="121">
      <t>シュウエキ</t>
    </rPh>
    <rPh sb="121" eb="123">
      <t>ヒリツ</t>
    </rPh>
    <rPh sb="124" eb="126">
      <t>サイム</t>
    </rPh>
    <rPh sb="126" eb="128">
      <t>ザンダカ</t>
    </rPh>
    <rPh sb="129" eb="131">
      <t>ゲンショウ</t>
    </rPh>
    <rPh sb="134" eb="137">
      <t>ゼンネンド</t>
    </rPh>
    <rPh sb="139" eb="140">
      <t>サ</t>
    </rPh>
    <rPh sb="147" eb="150">
      <t>ロウキュウカ</t>
    </rPh>
    <rPh sb="153" eb="155">
      <t>シセツ</t>
    </rPh>
    <rPh sb="155" eb="156">
      <t>トウ</t>
    </rPh>
    <rPh sb="157" eb="159">
      <t>コウシン</t>
    </rPh>
    <rPh sb="160" eb="162">
      <t>ジュンジ</t>
    </rPh>
    <rPh sb="162" eb="163">
      <t>オコナ</t>
    </rPh>
    <rPh sb="164" eb="166">
      <t>ジキ</t>
    </rPh>
    <rPh sb="173" eb="175">
      <t>コンゴ</t>
    </rPh>
    <rPh sb="177" eb="179">
      <t>キギョウ</t>
    </rPh>
    <rPh sb="179" eb="180">
      <t>サイ</t>
    </rPh>
    <rPh sb="181" eb="182">
      <t>カ</t>
    </rPh>
    <rPh sb="183" eb="184">
      <t>イ</t>
    </rPh>
    <rPh sb="188" eb="190">
      <t>サイム</t>
    </rPh>
    <rPh sb="191" eb="193">
      <t>ゾウカ</t>
    </rPh>
    <rPh sb="196" eb="198">
      <t>ヨソウ</t>
    </rPh>
    <rPh sb="204" eb="206">
      <t>テキセイ</t>
    </rPh>
    <rPh sb="207" eb="209">
      <t>リョウキン</t>
    </rPh>
    <rPh sb="209" eb="211">
      <t>スイジュン</t>
    </rPh>
    <rPh sb="216" eb="218">
      <t>ミナオ</t>
    </rPh>
    <rPh sb="220" eb="222">
      <t>ヒツヨウ</t>
    </rPh>
    <rPh sb="228" eb="230">
      <t>リョウキン</t>
    </rPh>
    <rPh sb="230" eb="232">
      <t>カイシュウ</t>
    </rPh>
    <rPh sb="232" eb="233">
      <t>リツ</t>
    </rPh>
    <rPh sb="235" eb="237">
      <t>キュウスイ</t>
    </rPh>
    <rPh sb="237" eb="239">
      <t>ゲンカ</t>
    </rPh>
    <rPh sb="240" eb="243">
      <t>ソウヒヨウ</t>
    </rPh>
    <rPh sb="244" eb="246">
      <t>サクネン</t>
    </rPh>
    <rPh sb="246" eb="247">
      <t>オコナ</t>
    </rPh>
    <rPh sb="249" eb="251">
      <t>カンスイ</t>
    </rPh>
    <rPh sb="251" eb="253">
      <t>トウゴウ</t>
    </rPh>
    <rPh sb="257" eb="259">
      <t>ヒヨウ</t>
    </rPh>
    <rPh sb="260" eb="262">
      <t>ゲンショウ</t>
    </rPh>
    <rPh sb="268" eb="271">
      <t>サクネンド</t>
    </rPh>
    <rPh sb="273" eb="275">
      <t>ユウシュウ</t>
    </rPh>
    <rPh sb="275" eb="277">
      <t>スイリョウ</t>
    </rPh>
    <rPh sb="278" eb="279">
      <t>フ</t>
    </rPh>
    <rPh sb="283" eb="285">
      <t>ゲンカ</t>
    </rPh>
    <rPh sb="286" eb="287">
      <t>ヒク</t>
    </rPh>
    <rPh sb="294" eb="296">
      <t>コンゴ</t>
    </rPh>
    <rPh sb="298" eb="300">
      <t>シセツ</t>
    </rPh>
    <rPh sb="301" eb="303">
      <t>ケイネン</t>
    </rPh>
    <rPh sb="303" eb="305">
      <t>レッカ</t>
    </rPh>
    <rPh sb="308" eb="310">
      <t>イジ</t>
    </rPh>
    <rPh sb="310" eb="312">
      <t>カンリ</t>
    </rPh>
    <rPh sb="312" eb="314">
      <t>ケイヒ</t>
    </rPh>
    <rPh sb="315" eb="317">
      <t>ゾウカ</t>
    </rPh>
    <rPh sb="318" eb="320">
      <t>ヨソウ</t>
    </rPh>
    <rPh sb="326" eb="328">
      <t>テキセイ</t>
    </rPh>
    <rPh sb="329" eb="331">
      <t>リョウキン</t>
    </rPh>
    <rPh sb="331" eb="333">
      <t>シュウニュウ</t>
    </rPh>
    <rPh sb="334" eb="336">
      <t>カクホ</t>
    </rPh>
    <rPh sb="337" eb="339">
      <t>イジ</t>
    </rPh>
    <rPh sb="339" eb="341">
      <t>カンリ</t>
    </rPh>
    <rPh sb="341" eb="343">
      <t>ケイヒ</t>
    </rPh>
    <rPh sb="344" eb="346">
      <t>サクゲン</t>
    </rPh>
    <rPh sb="350" eb="352">
      <t>ケイエイ</t>
    </rPh>
    <rPh sb="352" eb="354">
      <t>カイゼン</t>
    </rPh>
    <rPh sb="355" eb="357">
      <t>ヒツヨウ</t>
    </rPh>
    <rPh sb="363" eb="365">
      <t>シセツ</t>
    </rPh>
    <rPh sb="365" eb="368">
      <t>リヨウリツ</t>
    </rPh>
    <rPh sb="369" eb="371">
      <t>ホンカン</t>
    </rPh>
    <rPh sb="371" eb="373">
      <t>ロウスイ</t>
    </rPh>
    <rPh sb="373" eb="375">
      <t>シュウゼン</t>
    </rPh>
    <rPh sb="378" eb="380">
      <t>ネンカン</t>
    </rPh>
    <rPh sb="380" eb="381">
      <t>ソウ</t>
    </rPh>
    <rPh sb="381" eb="383">
      <t>ハイスイ</t>
    </rPh>
    <rPh sb="383" eb="384">
      <t>リョウ</t>
    </rPh>
    <rPh sb="385" eb="387">
      <t>ゲンショウ</t>
    </rPh>
    <rPh sb="390" eb="392">
      <t>コンゴ</t>
    </rPh>
    <rPh sb="418" eb="420">
      <t>ユウシュウ</t>
    </rPh>
    <rPh sb="420" eb="421">
      <t>リツ</t>
    </rPh>
    <rPh sb="422" eb="424">
      <t>ユウシュウ</t>
    </rPh>
    <rPh sb="424" eb="426">
      <t>スイリョウ</t>
    </rPh>
    <rPh sb="427" eb="429">
      <t>サクネン</t>
    </rPh>
    <rPh sb="431" eb="433">
      <t>ゾウカ</t>
    </rPh>
    <rPh sb="436" eb="438">
      <t>ホンカン</t>
    </rPh>
    <rPh sb="438" eb="440">
      <t>ロウスイ</t>
    </rPh>
    <rPh sb="440" eb="442">
      <t>シュウゼン</t>
    </rPh>
    <rPh sb="445" eb="447">
      <t>ネンカン</t>
    </rPh>
    <rPh sb="447" eb="448">
      <t>ソウ</t>
    </rPh>
    <rPh sb="448" eb="450">
      <t>ハイスイ</t>
    </rPh>
    <rPh sb="450" eb="451">
      <t>リョウ</t>
    </rPh>
    <rPh sb="452" eb="453">
      <t>ヘ</t>
    </rPh>
    <rPh sb="456" eb="458">
      <t>キンネン</t>
    </rPh>
    <rPh sb="460" eb="462">
      <t>カンロ</t>
    </rPh>
    <rPh sb="463" eb="466">
      <t>ロウキュウカ</t>
    </rPh>
    <rPh sb="469" eb="471">
      <t>ロウスイ</t>
    </rPh>
    <rPh sb="471" eb="473">
      <t>ケンスウ</t>
    </rPh>
    <rPh sb="474" eb="475">
      <t>フ</t>
    </rPh>
    <rPh sb="482" eb="484">
      <t>カンロ</t>
    </rPh>
    <rPh sb="485" eb="487">
      <t>コウシン</t>
    </rPh>
    <rPh sb="488" eb="490">
      <t>ケイカク</t>
    </rPh>
    <rPh sb="490" eb="491">
      <t>テキ</t>
    </rPh>
    <rPh sb="492" eb="493">
      <t>スス</t>
    </rPh>
    <rPh sb="495" eb="497">
      <t>ユウシュウ</t>
    </rPh>
    <rPh sb="497" eb="498">
      <t>リツ</t>
    </rPh>
    <rPh sb="499" eb="500">
      <t>ア</t>
    </rPh>
    <rPh sb="505" eb="507">
      <t>ヒツヨウ</t>
    </rPh>
    <rPh sb="514" eb="516">
      <t>スイドウ</t>
    </rPh>
    <rPh sb="522" eb="524">
      <t>タクナイ</t>
    </rPh>
    <rPh sb="524" eb="525">
      <t>ガワ</t>
    </rPh>
    <rPh sb="526" eb="528">
      <t>ロウスイ</t>
    </rPh>
    <rPh sb="533" eb="535">
      <t>マイツキ</t>
    </rPh>
    <rPh sb="536" eb="538">
      <t>ケンシン</t>
    </rPh>
    <rPh sb="541" eb="543">
      <t>ソウキ</t>
    </rPh>
    <rPh sb="543" eb="545">
      <t>ハッケン</t>
    </rPh>
    <rPh sb="546" eb="547">
      <t>ツト</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</si>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</sst>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1985792"/>
        <c:axId val="9200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0.89</c:v>
                </c:pt>
                <c:pt idx="2">
                  <c:v>0.69</c:v>
                </c:pt>
                <c:pt idx="3">
                  <c:v>0.65</c:v>
                </c:pt>
                <c:pt idx="4">
                  <c:v>0.53</c:v>
                </c:pt>
              </c:numCache>
            </c:numRef>
          </c:val>
          <c:smooth val="0"/>
        </c:ser>
        <c:dLbls>
          <c:showLegendKey val="0"/>
          <c:showVal val="0"/>
          <c:showCatName val="0"/>
          <c:showSerName val="0"/>
          <c:showPercent val="0"/>
          <c:showBubbleSize val="0"/>
        </c:dLbls>
        <c:marker val="1"/>
        <c:smooth val="0"/>
        <c:axId val="91985792"/>
        <c:axId val="92008448"/>
      </c:lineChart>
      <c:dateAx>
        <c:axId val="91985792"/>
        <c:scaling>
          <c:orientation val="minMax"/>
        </c:scaling>
        <c:delete val="1"/>
        <c:axPos val="b"/>
        <c:numFmt formatCode="ge" sourceLinked="1"/>
        <c:majorTickMark val="none"/>
        <c:minorTickMark val="none"/>
        <c:tickLblPos val="none"/>
        <c:crossAx val="92008448"/>
        <c:crosses val="autoZero"/>
        <c:auto val="1"/>
        <c:lblOffset val="100"/>
        <c:baseTimeUnit val="years"/>
      </c:dateAx>
      <c:valAx>
        <c:axId val="9200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98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56.6</c:v>
                </c:pt>
                <c:pt idx="1">
                  <c:v>56.94</c:v>
                </c:pt>
                <c:pt idx="2">
                  <c:v>58.09</c:v>
                </c:pt>
                <c:pt idx="3">
                  <c:v>59.32</c:v>
                </c:pt>
                <c:pt idx="4">
                  <c:v>57.33</c:v>
                </c:pt>
              </c:numCache>
            </c:numRef>
          </c:val>
        </c:ser>
        <c:dLbls>
          <c:showLegendKey val="0"/>
          <c:showVal val="0"/>
          <c:showCatName val="0"/>
          <c:showSerName val="0"/>
          <c:showPercent val="0"/>
          <c:showBubbleSize val="0"/>
        </c:dLbls>
        <c:gapWidth val="150"/>
        <c:axId val="92588288"/>
        <c:axId val="9371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60.66</c:v>
                </c:pt>
                <c:pt idx="1">
                  <c:v>60.17</c:v>
                </c:pt>
                <c:pt idx="2">
                  <c:v>57.43</c:v>
                </c:pt>
                <c:pt idx="3">
                  <c:v>57.29</c:v>
                </c:pt>
                <c:pt idx="4">
                  <c:v>55.9</c:v>
                </c:pt>
              </c:numCache>
            </c:numRef>
          </c:val>
          <c:smooth val="0"/>
        </c:ser>
        <c:dLbls>
          <c:showLegendKey val="0"/>
          <c:showVal val="0"/>
          <c:showCatName val="0"/>
          <c:showSerName val="0"/>
          <c:showPercent val="0"/>
          <c:showBubbleSize val="0"/>
        </c:dLbls>
        <c:marker val="1"/>
        <c:smooth val="0"/>
        <c:axId val="92588288"/>
        <c:axId val="93716864"/>
      </c:lineChart>
      <c:dateAx>
        <c:axId val="92588288"/>
        <c:scaling>
          <c:orientation val="minMax"/>
        </c:scaling>
        <c:delete val="1"/>
        <c:axPos val="b"/>
        <c:numFmt formatCode="ge" sourceLinked="1"/>
        <c:majorTickMark val="none"/>
        <c:minorTickMark val="none"/>
        <c:tickLblPos val="none"/>
        <c:crossAx val="93716864"/>
        <c:crosses val="autoZero"/>
        <c:auto val="1"/>
        <c:lblOffset val="100"/>
        <c:baseTimeUnit val="years"/>
      </c:dateAx>
      <c:valAx>
        <c:axId val="9371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8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81.5</c:v>
                </c:pt>
                <c:pt idx="1">
                  <c:v>82.27</c:v>
                </c:pt>
                <c:pt idx="2">
                  <c:v>75.11</c:v>
                </c:pt>
                <c:pt idx="3">
                  <c:v>71.349999999999994</c:v>
                </c:pt>
                <c:pt idx="4">
                  <c:v>76.319999999999993</c:v>
                </c:pt>
              </c:numCache>
            </c:numRef>
          </c:val>
        </c:ser>
        <c:dLbls>
          <c:showLegendKey val="0"/>
          <c:showVal val="0"/>
          <c:showCatName val="0"/>
          <c:showSerName val="0"/>
          <c:showPercent val="0"/>
          <c:showBubbleSize val="0"/>
        </c:dLbls>
        <c:gapWidth val="150"/>
        <c:axId val="93747072"/>
        <c:axId val="9375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77.319999999999993</c:v>
                </c:pt>
                <c:pt idx="1">
                  <c:v>76.680000000000007</c:v>
                </c:pt>
                <c:pt idx="2">
                  <c:v>73.83</c:v>
                </c:pt>
                <c:pt idx="3">
                  <c:v>73.69</c:v>
                </c:pt>
                <c:pt idx="4">
                  <c:v>73.28</c:v>
                </c:pt>
              </c:numCache>
            </c:numRef>
          </c:val>
          <c:smooth val="0"/>
        </c:ser>
        <c:dLbls>
          <c:showLegendKey val="0"/>
          <c:showVal val="0"/>
          <c:showCatName val="0"/>
          <c:showSerName val="0"/>
          <c:showPercent val="0"/>
          <c:showBubbleSize val="0"/>
        </c:dLbls>
        <c:marker val="1"/>
        <c:smooth val="0"/>
        <c:axId val="93747072"/>
        <c:axId val="93753344"/>
      </c:lineChart>
      <c:dateAx>
        <c:axId val="93747072"/>
        <c:scaling>
          <c:orientation val="minMax"/>
        </c:scaling>
        <c:delete val="1"/>
        <c:axPos val="b"/>
        <c:numFmt formatCode="ge" sourceLinked="1"/>
        <c:majorTickMark val="none"/>
        <c:minorTickMark val="none"/>
        <c:tickLblPos val="none"/>
        <c:crossAx val="93753344"/>
        <c:crosses val="autoZero"/>
        <c:auto val="1"/>
        <c:lblOffset val="100"/>
        <c:baseTimeUnit val="years"/>
      </c:dateAx>
      <c:valAx>
        <c:axId val="9375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4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70.77</c:v>
                </c:pt>
                <c:pt idx="1">
                  <c:v>74.62</c:v>
                </c:pt>
                <c:pt idx="2">
                  <c:v>81.319999999999993</c:v>
                </c:pt>
                <c:pt idx="3">
                  <c:v>75.930000000000007</c:v>
                </c:pt>
                <c:pt idx="4">
                  <c:v>74.94</c:v>
                </c:pt>
              </c:numCache>
            </c:numRef>
          </c:val>
        </c:ser>
        <c:dLbls>
          <c:showLegendKey val="0"/>
          <c:showVal val="0"/>
          <c:showCatName val="0"/>
          <c:showSerName val="0"/>
          <c:showPercent val="0"/>
          <c:showBubbleSize val="0"/>
        </c:dLbls>
        <c:gapWidth val="150"/>
        <c:axId val="92218880"/>
        <c:axId val="9222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73.63</c:v>
                </c:pt>
                <c:pt idx="1">
                  <c:v>75.709999999999994</c:v>
                </c:pt>
                <c:pt idx="2">
                  <c:v>75.87</c:v>
                </c:pt>
                <c:pt idx="3">
                  <c:v>76.27</c:v>
                </c:pt>
                <c:pt idx="4">
                  <c:v>77.56</c:v>
                </c:pt>
              </c:numCache>
            </c:numRef>
          </c:val>
          <c:smooth val="0"/>
        </c:ser>
        <c:dLbls>
          <c:showLegendKey val="0"/>
          <c:showVal val="0"/>
          <c:showCatName val="0"/>
          <c:showSerName val="0"/>
          <c:showPercent val="0"/>
          <c:showBubbleSize val="0"/>
        </c:dLbls>
        <c:marker val="1"/>
        <c:smooth val="0"/>
        <c:axId val="92218880"/>
        <c:axId val="92220800"/>
      </c:lineChart>
      <c:dateAx>
        <c:axId val="92218880"/>
        <c:scaling>
          <c:orientation val="minMax"/>
        </c:scaling>
        <c:delete val="1"/>
        <c:axPos val="b"/>
        <c:numFmt formatCode="ge" sourceLinked="1"/>
        <c:majorTickMark val="none"/>
        <c:minorTickMark val="none"/>
        <c:tickLblPos val="none"/>
        <c:crossAx val="92220800"/>
        <c:crosses val="autoZero"/>
        <c:auto val="1"/>
        <c:lblOffset val="100"/>
        <c:baseTimeUnit val="years"/>
      </c:dateAx>
      <c:valAx>
        <c:axId val="9222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1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263552"/>
        <c:axId val="9226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263552"/>
        <c:axId val="92265472"/>
      </c:lineChart>
      <c:dateAx>
        <c:axId val="92263552"/>
        <c:scaling>
          <c:orientation val="minMax"/>
        </c:scaling>
        <c:delete val="1"/>
        <c:axPos val="b"/>
        <c:numFmt formatCode="ge" sourceLinked="1"/>
        <c:majorTickMark val="none"/>
        <c:minorTickMark val="none"/>
        <c:tickLblPos val="none"/>
        <c:crossAx val="92265472"/>
        <c:crosses val="autoZero"/>
        <c:auto val="1"/>
        <c:lblOffset val="100"/>
        <c:baseTimeUnit val="years"/>
      </c:dateAx>
      <c:valAx>
        <c:axId val="9226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6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308224"/>
        <c:axId val="9231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308224"/>
        <c:axId val="92310144"/>
      </c:lineChart>
      <c:dateAx>
        <c:axId val="92308224"/>
        <c:scaling>
          <c:orientation val="minMax"/>
        </c:scaling>
        <c:delete val="1"/>
        <c:axPos val="b"/>
        <c:numFmt formatCode="ge" sourceLinked="1"/>
        <c:majorTickMark val="none"/>
        <c:minorTickMark val="none"/>
        <c:tickLblPos val="none"/>
        <c:crossAx val="92310144"/>
        <c:crosses val="autoZero"/>
        <c:auto val="1"/>
        <c:lblOffset val="100"/>
        <c:baseTimeUnit val="years"/>
      </c:dateAx>
      <c:valAx>
        <c:axId val="9231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0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418816"/>
        <c:axId val="9242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418816"/>
        <c:axId val="92420736"/>
      </c:lineChart>
      <c:dateAx>
        <c:axId val="92418816"/>
        <c:scaling>
          <c:orientation val="minMax"/>
        </c:scaling>
        <c:delete val="1"/>
        <c:axPos val="b"/>
        <c:numFmt formatCode="ge" sourceLinked="1"/>
        <c:majorTickMark val="none"/>
        <c:minorTickMark val="none"/>
        <c:tickLblPos val="none"/>
        <c:crossAx val="92420736"/>
        <c:crosses val="autoZero"/>
        <c:auto val="1"/>
        <c:lblOffset val="100"/>
        <c:baseTimeUnit val="years"/>
      </c:dateAx>
      <c:valAx>
        <c:axId val="9242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1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455296"/>
        <c:axId val="9245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455296"/>
        <c:axId val="92457216"/>
      </c:lineChart>
      <c:dateAx>
        <c:axId val="92455296"/>
        <c:scaling>
          <c:orientation val="minMax"/>
        </c:scaling>
        <c:delete val="1"/>
        <c:axPos val="b"/>
        <c:numFmt formatCode="ge" sourceLinked="1"/>
        <c:majorTickMark val="none"/>
        <c:minorTickMark val="none"/>
        <c:tickLblPos val="none"/>
        <c:crossAx val="92457216"/>
        <c:crosses val="autoZero"/>
        <c:auto val="1"/>
        <c:lblOffset val="100"/>
        <c:baseTimeUnit val="years"/>
      </c:dateAx>
      <c:valAx>
        <c:axId val="9245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5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1280.08</c:v>
                </c:pt>
                <c:pt idx="1">
                  <c:v>1172.56</c:v>
                </c:pt>
                <c:pt idx="2">
                  <c:v>1114.47</c:v>
                </c:pt>
                <c:pt idx="3">
                  <c:v>1066.6400000000001</c:v>
                </c:pt>
                <c:pt idx="4">
                  <c:v>984.3</c:v>
                </c:pt>
              </c:numCache>
            </c:numRef>
          </c:val>
        </c:ser>
        <c:dLbls>
          <c:showLegendKey val="0"/>
          <c:showVal val="0"/>
          <c:showCatName val="0"/>
          <c:showSerName val="0"/>
          <c:showPercent val="0"/>
          <c:showBubbleSize val="0"/>
        </c:dLbls>
        <c:gapWidth val="150"/>
        <c:axId val="92491776"/>
        <c:axId val="9249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1158.82</c:v>
                </c:pt>
                <c:pt idx="1">
                  <c:v>1167.7</c:v>
                </c:pt>
                <c:pt idx="2">
                  <c:v>1125.69</c:v>
                </c:pt>
                <c:pt idx="3">
                  <c:v>1134.67</c:v>
                </c:pt>
                <c:pt idx="4">
                  <c:v>1144.79</c:v>
                </c:pt>
              </c:numCache>
            </c:numRef>
          </c:val>
          <c:smooth val="0"/>
        </c:ser>
        <c:dLbls>
          <c:showLegendKey val="0"/>
          <c:showVal val="0"/>
          <c:showCatName val="0"/>
          <c:showSerName val="0"/>
          <c:showPercent val="0"/>
          <c:showBubbleSize val="0"/>
        </c:dLbls>
        <c:marker val="1"/>
        <c:smooth val="0"/>
        <c:axId val="92491776"/>
        <c:axId val="92493696"/>
      </c:lineChart>
      <c:dateAx>
        <c:axId val="92491776"/>
        <c:scaling>
          <c:orientation val="minMax"/>
        </c:scaling>
        <c:delete val="1"/>
        <c:axPos val="b"/>
        <c:numFmt formatCode="ge" sourceLinked="1"/>
        <c:majorTickMark val="none"/>
        <c:minorTickMark val="none"/>
        <c:tickLblPos val="none"/>
        <c:crossAx val="92493696"/>
        <c:crosses val="autoZero"/>
        <c:auto val="1"/>
        <c:lblOffset val="100"/>
        <c:baseTimeUnit val="years"/>
      </c:dateAx>
      <c:valAx>
        <c:axId val="9249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9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48.27</c:v>
                </c:pt>
                <c:pt idx="1">
                  <c:v>48.67</c:v>
                </c:pt>
                <c:pt idx="2">
                  <c:v>49.4</c:v>
                </c:pt>
                <c:pt idx="3">
                  <c:v>43.14</c:v>
                </c:pt>
                <c:pt idx="4">
                  <c:v>49.65</c:v>
                </c:pt>
              </c:numCache>
            </c:numRef>
          </c:val>
        </c:ser>
        <c:dLbls>
          <c:showLegendKey val="0"/>
          <c:showVal val="0"/>
          <c:showCatName val="0"/>
          <c:showSerName val="0"/>
          <c:showPercent val="0"/>
          <c:showBubbleSize val="0"/>
        </c:dLbls>
        <c:gapWidth val="150"/>
        <c:axId val="92528000"/>
        <c:axId val="9253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55.6</c:v>
                </c:pt>
                <c:pt idx="1">
                  <c:v>54.43</c:v>
                </c:pt>
                <c:pt idx="2">
                  <c:v>46.48</c:v>
                </c:pt>
                <c:pt idx="3">
                  <c:v>40.6</c:v>
                </c:pt>
                <c:pt idx="4">
                  <c:v>56.04</c:v>
                </c:pt>
              </c:numCache>
            </c:numRef>
          </c:val>
          <c:smooth val="0"/>
        </c:ser>
        <c:dLbls>
          <c:showLegendKey val="0"/>
          <c:showVal val="0"/>
          <c:showCatName val="0"/>
          <c:showSerName val="0"/>
          <c:showPercent val="0"/>
          <c:showBubbleSize val="0"/>
        </c:dLbls>
        <c:marker val="1"/>
        <c:smooth val="0"/>
        <c:axId val="92528000"/>
        <c:axId val="92530176"/>
      </c:lineChart>
      <c:dateAx>
        <c:axId val="92528000"/>
        <c:scaling>
          <c:orientation val="minMax"/>
        </c:scaling>
        <c:delete val="1"/>
        <c:axPos val="b"/>
        <c:numFmt formatCode="ge" sourceLinked="1"/>
        <c:majorTickMark val="none"/>
        <c:minorTickMark val="none"/>
        <c:tickLblPos val="none"/>
        <c:crossAx val="92530176"/>
        <c:crosses val="autoZero"/>
        <c:auto val="1"/>
        <c:lblOffset val="100"/>
        <c:baseTimeUnit val="years"/>
      </c:dateAx>
      <c:valAx>
        <c:axId val="9253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2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440.55</c:v>
                </c:pt>
                <c:pt idx="1">
                  <c:v>432.56</c:v>
                </c:pt>
                <c:pt idx="2">
                  <c:v>443.07</c:v>
                </c:pt>
                <c:pt idx="3">
                  <c:v>503.28</c:v>
                </c:pt>
                <c:pt idx="4">
                  <c:v>441.86</c:v>
                </c:pt>
              </c:numCache>
            </c:numRef>
          </c:val>
        </c:ser>
        <c:dLbls>
          <c:showLegendKey val="0"/>
          <c:showVal val="0"/>
          <c:showCatName val="0"/>
          <c:showSerName val="0"/>
          <c:showPercent val="0"/>
          <c:showBubbleSize val="0"/>
        </c:dLbls>
        <c:gapWidth val="150"/>
        <c:axId val="92560000"/>
        <c:axId val="9257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275.86</c:v>
                </c:pt>
                <c:pt idx="1">
                  <c:v>279.8</c:v>
                </c:pt>
                <c:pt idx="2">
                  <c:v>376.61</c:v>
                </c:pt>
                <c:pt idx="3">
                  <c:v>440.03</c:v>
                </c:pt>
                <c:pt idx="4">
                  <c:v>304.35000000000002</c:v>
                </c:pt>
              </c:numCache>
            </c:numRef>
          </c:val>
          <c:smooth val="0"/>
        </c:ser>
        <c:dLbls>
          <c:showLegendKey val="0"/>
          <c:showVal val="0"/>
          <c:showCatName val="0"/>
          <c:showSerName val="0"/>
          <c:showPercent val="0"/>
          <c:showBubbleSize val="0"/>
        </c:dLbls>
        <c:marker val="1"/>
        <c:smooth val="0"/>
        <c:axId val="92560000"/>
        <c:axId val="92578560"/>
      </c:lineChart>
      <c:dateAx>
        <c:axId val="92560000"/>
        <c:scaling>
          <c:orientation val="minMax"/>
        </c:scaling>
        <c:delete val="1"/>
        <c:axPos val="b"/>
        <c:numFmt formatCode="ge" sourceLinked="1"/>
        <c:majorTickMark val="none"/>
        <c:minorTickMark val="none"/>
        <c:tickLblPos val="none"/>
        <c:crossAx val="92578560"/>
        <c:crosses val="autoZero"/>
        <c:auto val="1"/>
        <c:lblOffset val="100"/>
        <c:baseTimeUnit val="years"/>
      </c:dateAx>
      <c:valAx>
        <c:axId val="9257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6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M1" zoomScaleNormal="100" workbookViewId="0">
      <selection activeCell="BQ8" sqref="BQ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長野県　筑北村</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4" t="s">
        <v>124</v>
      </c>
      <c r="AE8" s="74"/>
      <c r="AF8" s="74"/>
      <c r="AG8" s="74"/>
      <c r="AH8" s="74"/>
      <c r="AI8" s="74"/>
      <c r="AJ8" s="74"/>
      <c r="AK8" s="2"/>
      <c r="AL8" s="67">
        <f>データ!$R$6</f>
        <v>4790</v>
      </c>
      <c r="AM8" s="67"/>
      <c r="AN8" s="67"/>
      <c r="AO8" s="67"/>
      <c r="AP8" s="67"/>
      <c r="AQ8" s="67"/>
      <c r="AR8" s="67"/>
      <c r="AS8" s="67"/>
      <c r="AT8" s="66">
        <f>データ!$S$6</f>
        <v>99.47</v>
      </c>
      <c r="AU8" s="66"/>
      <c r="AV8" s="66"/>
      <c r="AW8" s="66"/>
      <c r="AX8" s="66"/>
      <c r="AY8" s="66"/>
      <c r="AZ8" s="66"/>
      <c r="BA8" s="66"/>
      <c r="BB8" s="66">
        <f>データ!$T$6</f>
        <v>48.16</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99.56</v>
      </c>
      <c r="Q10" s="66"/>
      <c r="R10" s="66"/>
      <c r="S10" s="66"/>
      <c r="T10" s="66"/>
      <c r="U10" s="66"/>
      <c r="V10" s="66"/>
      <c r="W10" s="67">
        <f>データ!$Q$6</f>
        <v>3952</v>
      </c>
      <c r="X10" s="67"/>
      <c r="Y10" s="67"/>
      <c r="Z10" s="67"/>
      <c r="AA10" s="67"/>
      <c r="AB10" s="67"/>
      <c r="AC10" s="67"/>
      <c r="AD10" s="2"/>
      <c r="AE10" s="2"/>
      <c r="AF10" s="2"/>
      <c r="AG10" s="2"/>
      <c r="AH10" s="2"/>
      <c r="AI10" s="2"/>
      <c r="AJ10" s="2"/>
      <c r="AK10" s="2"/>
      <c r="AL10" s="67">
        <f>データ!$U$6</f>
        <v>4755</v>
      </c>
      <c r="AM10" s="67"/>
      <c r="AN10" s="67"/>
      <c r="AO10" s="67"/>
      <c r="AP10" s="67"/>
      <c r="AQ10" s="67"/>
      <c r="AR10" s="67"/>
      <c r="AS10" s="67"/>
      <c r="AT10" s="66">
        <f>データ!$V$6</f>
        <v>16.600000000000001</v>
      </c>
      <c r="AU10" s="66"/>
      <c r="AV10" s="66"/>
      <c r="AW10" s="66"/>
      <c r="AX10" s="66"/>
      <c r="AY10" s="66"/>
      <c r="AZ10" s="66"/>
      <c r="BA10" s="66"/>
      <c r="BB10" s="66">
        <f>データ!$W$6</f>
        <v>286.45</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123</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121</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122</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55</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56</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57</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58</v>
      </c>
      <c r="B3" s="30" t="s">
        <v>59</v>
      </c>
      <c r="C3" s="30" t="s">
        <v>60</v>
      </c>
      <c r="D3" s="30" t="s">
        <v>61</v>
      </c>
      <c r="E3" s="30" t="s">
        <v>62</v>
      </c>
      <c r="F3" s="30" t="s">
        <v>63</v>
      </c>
      <c r="G3" s="30" t="s">
        <v>64</v>
      </c>
      <c r="H3" s="78" t="s">
        <v>65</v>
      </c>
      <c r="I3" s="79"/>
      <c r="J3" s="79"/>
      <c r="K3" s="79"/>
      <c r="L3" s="79"/>
      <c r="M3" s="79"/>
      <c r="N3" s="79"/>
      <c r="O3" s="79"/>
      <c r="P3" s="79"/>
      <c r="Q3" s="79"/>
      <c r="R3" s="79"/>
      <c r="S3" s="79"/>
      <c r="T3" s="79"/>
      <c r="U3" s="79"/>
      <c r="V3" s="79"/>
      <c r="W3" s="80"/>
      <c r="X3" s="84" t="s">
        <v>66</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67</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68</v>
      </c>
      <c r="B4" s="31"/>
      <c r="C4" s="31"/>
      <c r="D4" s="31"/>
      <c r="E4" s="31"/>
      <c r="F4" s="31"/>
      <c r="G4" s="31"/>
      <c r="H4" s="81"/>
      <c r="I4" s="82"/>
      <c r="J4" s="82"/>
      <c r="K4" s="82"/>
      <c r="L4" s="82"/>
      <c r="M4" s="82"/>
      <c r="N4" s="82"/>
      <c r="O4" s="82"/>
      <c r="P4" s="82"/>
      <c r="Q4" s="82"/>
      <c r="R4" s="82"/>
      <c r="S4" s="82"/>
      <c r="T4" s="82"/>
      <c r="U4" s="82"/>
      <c r="V4" s="82"/>
      <c r="W4" s="83"/>
      <c r="X4" s="77" t="s">
        <v>69</v>
      </c>
      <c r="Y4" s="77"/>
      <c r="Z4" s="77"/>
      <c r="AA4" s="77"/>
      <c r="AB4" s="77"/>
      <c r="AC4" s="77"/>
      <c r="AD4" s="77"/>
      <c r="AE4" s="77"/>
      <c r="AF4" s="77"/>
      <c r="AG4" s="77"/>
      <c r="AH4" s="77"/>
      <c r="AI4" s="77" t="s">
        <v>70</v>
      </c>
      <c r="AJ4" s="77"/>
      <c r="AK4" s="77"/>
      <c r="AL4" s="77"/>
      <c r="AM4" s="77"/>
      <c r="AN4" s="77"/>
      <c r="AO4" s="77"/>
      <c r="AP4" s="77"/>
      <c r="AQ4" s="77"/>
      <c r="AR4" s="77"/>
      <c r="AS4" s="77"/>
      <c r="AT4" s="77" t="s">
        <v>71</v>
      </c>
      <c r="AU4" s="77"/>
      <c r="AV4" s="77"/>
      <c r="AW4" s="77"/>
      <c r="AX4" s="77"/>
      <c r="AY4" s="77"/>
      <c r="AZ4" s="77"/>
      <c r="BA4" s="77"/>
      <c r="BB4" s="77"/>
      <c r="BC4" s="77"/>
      <c r="BD4" s="77"/>
      <c r="BE4" s="77" t="s">
        <v>72</v>
      </c>
      <c r="BF4" s="77"/>
      <c r="BG4" s="77"/>
      <c r="BH4" s="77"/>
      <c r="BI4" s="77"/>
      <c r="BJ4" s="77"/>
      <c r="BK4" s="77"/>
      <c r="BL4" s="77"/>
      <c r="BM4" s="77"/>
      <c r="BN4" s="77"/>
      <c r="BO4" s="77"/>
      <c r="BP4" s="77" t="s">
        <v>73</v>
      </c>
      <c r="BQ4" s="77"/>
      <c r="BR4" s="77"/>
      <c r="BS4" s="77"/>
      <c r="BT4" s="77"/>
      <c r="BU4" s="77"/>
      <c r="BV4" s="77"/>
      <c r="BW4" s="77"/>
      <c r="BX4" s="77"/>
      <c r="BY4" s="77"/>
      <c r="BZ4" s="77"/>
      <c r="CA4" s="77" t="s">
        <v>74</v>
      </c>
      <c r="CB4" s="77"/>
      <c r="CC4" s="77"/>
      <c r="CD4" s="77"/>
      <c r="CE4" s="77"/>
      <c r="CF4" s="77"/>
      <c r="CG4" s="77"/>
      <c r="CH4" s="77"/>
      <c r="CI4" s="77"/>
      <c r="CJ4" s="77"/>
      <c r="CK4" s="77"/>
      <c r="CL4" s="77" t="s">
        <v>75</v>
      </c>
      <c r="CM4" s="77"/>
      <c r="CN4" s="77"/>
      <c r="CO4" s="77"/>
      <c r="CP4" s="77"/>
      <c r="CQ4" s="77"/>
      <c r="CR4" s="77"/>
      <c r="CS4" s="77"/>
      <c r="CT4" s="77"/>
      <c r="CU4" s="77"/>
      <c r="CV4" s="77"/>
      <c r="CW4" s="77" t="s">
        <v>76</v>
      </c>
      <c r="CX4" s="77"/>
      <c r="CY4" s="77"/>
      <c r="CZ4" s="77"/>
      <c r="DA4" s="77"/>
      <c r="DB4" s="77"/>
      <c r="DC4" s="77"/>
      <c r="DD4" s="77"/>
      <c r="DE4" s="77"/>
      <c r="DF4" s="77"/>
      <c r="DG4" s="77"/>
      <c r="DH4" s="77" t="s">
        <v>77</v>
      </c>
      <c r="DI4" s="77"/>
      <c r="DJ4" s="77"/>
      <c r="DK4" s="77"/>
      <c r="DL4" s="77"/>
      <c r="DM4" s="77"/>
      <c r="DN4" s="77"/>
      <c r="DO4" s="77"/>
      <c r="DP4" s="77"/>
      <c r="DQ4" s="77"/>
      <c r="DR4" s="77"/>
      <c r="DS4" s="77" t="s">
        <v>78</v>
      </c>
      <c r="DT4" s="77"/>
      <c r="DU4" s="77"/>
      <c r="DV4" s="77"/>
      <c r="DW4" s="77"/>
      <c r="DX4" s="77"/>
      <c r="DY4" s="77"/>
      <c r="DZ4" s="77"/>
      <c r="EA4" s="77"/>
      <c r="EB4" s="77"/>
      <c r="EC4" s="77"/>
      <c r="ED4" s="77" t="s">
        <v>79</v>
      </c>
      <c r="EE4" s="77"/>
      <c r="EF4" s="77"/>
      <c r="EG4" s="77"/>
      <c r="EH4" s="77"/>
      <c r="EI4" s="77"/>
      <c r="EJ4" s="77"/>
      <c r="EK4" s="77"/>
      <c r="EL4" s="77"/>
      <c r="EM4" s="77"/>
      <c r="EN4" s="77"/>
    </row>
    <row r="5" spans="1:144">
      <c r="A5" s="29" t="s">
        <v>80</v>
      </c>
      <c r="B5" s="32"/>
      <c r="C5" s="32"/>
      <c r="D5" s="32"/>
      <c r="E5" s="32"/>
      <c r="F5" s="32"/>
      <c r="G5" s="32"/>
      <c r="H5" s="33" t="s">
        <v>81</v>
      </c>
      <c r="I5" s="33" t="s">
        <v>82</v>
      </c>
      <c r="J5" s="33" t="s">
        <v>83</v>
      </c>
      <c r="K5" s="33" t="s">
        <v>84</v>
      </c>
      <c r="L5" s="33" t="s">
        <v>85</v>
      </c>
      <c r="M5" s="33" t="s">
        <v>86</v>
      </c>
      <c r="N5" s="33" t="s">
        <v>87</v>
      </c>
      <c r="O5" s="33" t="s">
        <v>88</v>
      </c>
      <c r="P5" s="33" t="s">
        <v>89</v>
      </c>
      <c r="Q5" s="33" t="s">
        <v>90</v>
      </c>
      <c r="R5" s="33" t="s">
        <v>91</v>
      </c>
      <c r="S5" s="33" t="s">
        <v>92</v>
      </c>
      <c r="T5" s="33" t="s">
        <v>93</v>
      </c>
      <c r="U5" s="33" t="s">
        <v>94</v>
      </c>
      <c r="V5" s="33" t="s">
        <v>95</v>
      </c>
      <c r="W5" s="33" t="s">
        <v>96</v>
      </c>
      <c r="X5" s="33" t="s">
        <v>97</v>
      </c>
      <c r="Y5" s="33" t="s">
        <v>98</v>
      </c>
      <c r="Z5" s="33" t="s">
        <v>99</v>
      </c>
      <c r="AA5" s="33" t="s">
        <v>100</v>
      </c>
      <c r="AB5" s="33" t="s">
        <v>101</v>
      </c>
      <c r="AC5" s="33" t="s">
        <v>102</v>
      </c>
      <c r="AD5" s="33" t="s">
        <v>103</v>
      </c>
      <c r="AE5" s="33" t="s">
        <v>104</v>
      </c>
      <c r="AF5" s="33" t="s">
        <v>105</v>
      </c>
      <c r="AG5" s="33" t="s">
        <v>106</v>
      </c>
      <c r="AH5" s="33" t="s">
        <v>41</v>
      </c>
      <c r="AI5" s="33" t="s">
        <v>97</v>
      </c>
      <c r="AJ5" s="33" t="s">
        <v>98</v>
      </c>
      <c r="AK5" s="33" t="s">
        <v>99</v>
      </c>
      <c r="AL5" s="33" t="s">
        <v>100</v>
      </c>
      <c r="AM5" s="33" t="s">
        <v>101</v>
      </c>
      <c r="AN5" s="33" t="s">
        <v>102</v>
      </c>
      <c r="AO5" s="33" t="s">
        <v>103</v>
      </c>
      <c r="AP5" s="33" t="s">
        <v>104</v>
      </c>
      <c r="AQ5" s="33" t="s">
        <v>105</v>
      </c>
      <c r="AR5" s="33" t="s">
        <v>106</v>
      </c>
      <c r="AS5" s="33" t="s">
        <v>107</v>
      </c>
      <c r="AT5" s="33" t="s">
        <v>97</v>
      </c>
      <c r="AU5" s="33" t="s">
        <v>98</v>
      </c>
      <c r="AV5" s="33" t="s">
        <v>99</v>
      </c>
      <c r="AW5" s="33" t="s">
        <v>100</v>
      </c>
      <c r="AX5" s="33" t="s">
        <v>101</v>
      </c>
      <c r="AY5" s="33" t="s">
        <v>102</v>
      </c>
      <c r="AZ5" s="33" t="s">
        <v>103</v>
      </c>
      <c r="BA5" s="33" t="s">
        <v>104</v>
      </c>
      <c r="BB5" s="33" t="s">
        <v>105</v>
      </c>
      <c r="BC5" s="33" t="s">
        <v>106</v>
      </c>
      <c r="BD5" s="33" t="s">
        <v>107</v>
      </c>
      <c r="BE5" s="33" t="s">
        <v>97</v>
      </c>
      <c r="BF5" s="33" t="s">
        <v>98</v>
      </c>
      <c r="BG5" s="33" t="s">
        <v>99</v>
      </c>
      <c r="BH5" s="33" t="s">
        <v>100</v>
      </c>
      <c r="BI5" s="33" t="s">
        <v>101</v>
      </c>
      <c r="BJ5" s="33" t="s">
        <v>102</v>
      </c>
      <c r="BK5" s="33" t="s">
        <v>103</v>
      </c>
      <c r="BL5" s="33" t="s">
        <v>104</v>
      </c>
      <c r="BM5" s="33" t="s">
        <v>105</v>
      </c>
      <c r="BN5" s="33" t="s">
        <v>106</v>
      </c>
      <c r="BO5" s="33" t="s">
        <v>107</v>
      </c>
      <c r="BP5" s="33" t="s">
        <v>97</v>
      </c>
      <c r="BQ5" s="33" t="s">
        <v>98</v>
      </c>
      <c r="BR5" s="33" t="s">
        <v>99</v>
      </c>
      <c r="BS5" s="33" t="s">
        <v>100</v>
      </c>
      <c r="BT5" s="33" t="s">
        <v>101</v>
      </c>
      <c r="BU5" s="33" t="s">
        <v>102</v>
      </c>
      <c r="BV5" s="33" t="s">
        <v>103</v>
      </c>
      <c r="BW5" s="33" t="s">
        <v>104</v>
      </c>
      <c r="BX5" s="33" t="s">
        <v>105</v>
      </c>
      <c r="BY5" s="33" t="s">
        <v>106</v>
      </c>
      <c r="BZ5" s="33" t="s">
        <v>107</v>
      </c>
      <c r="CA5" s="33" t="s">
        <v>97</v>
      </c>
      <c r="CB5" s="33" t="s">
        <v>98</v>
      </c>
      <c r="CC5" s="33" t="s">
        <v>99</v>
      </c>
      <c r="CD5" s="33" t="s">
        <v>100</v>
      </c>
      <c r="CE5" s="33" t="s">
        <v>101</v>
      </c>
      <c r="CF5" s="33" t="s">
        <v>102</v>
      </c>
      <c r="CG5" s="33" t="s">
        <v>103</v>
      </c>
      <c r="CH5" s="33" t="s">
        <v>104</v>
      </c>
      <c r="CI5" s="33" t="s">
        <v>105</v>
      </c>
      <c r="CJ5" s="33" t="s">
        <v>106</v>
      </c>
      <c r="CK5" s="33" t="s">
        <v>107</v>
      </c>
      <c r="CL5" s="33" t="s">
        <v>97</v>
      </c>
      <c r="CM5" s="33" t="s">
        <v>98</v>
      </c>
      <c r="CN5" s="33" t="s">
        <v>99</v>
      </c>
      <c r="CO5" s="33" t="s">
        <v>100</v>
      </c>
      <c r="CP5" s="33" t="s">
        <v>101</v>
      </c>
      <c r="CQ5" s="33" t="s">
        <v>102</v>
      </c>
      <c r="CR5" s="33" t="s">
        <v>103</v>
      </c>
      <c r="CS5" s="33" t="s">
        <v>104</v>
      </c>
      <c r="CT5" s="33" t="s">
        <v>105</v>
      </c>
      <c r="CU5" s="33" t="s">
        <v>106</v>
      </c>
      <c r="CV5" s="33" t="s">
        <v>107</v>
      </c>
      <c r="CW5" s="33" t="s">
        <v>97</v>
      </c>
      <c r="CX5" s="33" t="s">
        <v>98</v>
      </c>
      <c r="CY5" s="33" t="s">
        <v>99</v>
      </c>
      <c r="CZ5" s="33" t="s">
        <v>100</v>
      </c>
      <c r="DA5" s="33" t="s">
        <v>101</v>
      </c>
      <c r="DB5" s="33" t="s">
        <v>102</v>
      </c>
      <c r="DC5" s="33" t="s">
        <v>103</v>
      </c>
      <c r="DD5" s="33" t="s">
        <v>104</v>
      </c>
      <c r="DE5" s="33" t="s">
        <v>105</v>
      </c>
      <c r="DF5" s="33" t="s">
        <v>106</v>
      </c>
      <c r="DG5" s="33" t="s">
        <v>107</v>
      </c>
      <c r="DH5" s="33" t="s">
        <v>97</v>
      </c>
      <c r="DI5" s="33" t="s">
        <v>98</v>
      </c>
      <c r="DJ5" s="33" t="s">
        <v>99</v>
      </c>
      <c r="DK5" s="33" t="s">
        <v>100</v>
      </c>
      <c r="DL5" s="33" t="s">
        <v>101</v>
      </c>
      <c r="DM5" s="33" t="s">
        <v>102</v>
      </c>
      <c r="DN5" s="33" t="s">
        <v>103</v>
      </c>
      <c r="DO5" s="33" t="s">
        <v>104</v>
      </c>
      <c r="DP5" s="33" t="s">
        <v>105</v>
      </c>
      <c r="DQ5" s="33" t="s">
        <v>106</v>
      </c>
      <c r="DR5" s="33" t="s">
        <v>107</v>
      </c>
      <c r="DS5" s="33" t="s">
        <v>97</v>
      </c>
      <c r="DT5" s="33" t="s">
        <v>98</v>
      </c>
      <c r="DU5" s="33" t="s">
        <v>99</v>
      </c>
      <c r="DV5" s="33" t="s">
        <v>100</v>
      </c>
      <c r="DW5" s="33" t="s">
        <v>101</v>
      </c>
      <c r="DX5" s="33" t="s">
        <v>102</v>
      </c>
      <c r="DY5" s="33" t="s">
        <v>103</v>
      </c>
      <c r="DZ5" s="33" t="s">
        <v>104</v>
      </c>
      <c r="EA5" s="33" t="s">
        <v>105</v>
      </c>
      <c r="EB5" s="33" t="s">
        <v>106</v>
      </c>
      <c r="EC5" s="33" t="s">
        <v>107</v>
      </c>
      <c r="ED5" s="33" t="s">
        <v>97</v>
      </c>
      <c r="EE5" s="33" t="s">
        <v>98</v>
      </c>
      <c r="EF5" s="33" t="s">
        <v>99</v>
      </c>
      <c r="EG5" s="33" t="s">
        <v>100</v>
      </c>
      <c r="EH5" s="33" t="s">
        <v>101</v>
      </c>
      <c r="EI5" s="33" t="s">
        <v>102</v>
      </c>
      <c r="EJ5" s="33" t="s">
        <v>103</v>
      </c>
      <c r="EK5" s="33" t="s">
        <v>104</v>
      </c>
      <c r="EL5" s="33" t="s">
        <v>105</v>
      </c>
      <c r="EM5" s="33" t="s">
        <v>106</v>
      </c>
      <c r="EN5" s="33" t="s">
        <v>107</v>
      </c>
    </row>
    <row r="6" spans="1:144" s="37" customFormat="1">
      <c r="A6" s="29" t="s">
        <v>108</v>
      </c>
      <c r="B6" s="34">
        <f>B7</f>
        <v>2016</v>
      </c>
      <c r="C6" s="34">
        <f t="shared" ref="C6:W6" si="3">C7</f>
        <v>204528</v>
      </c>
      <c r="D6" s="34">
        <f t="shared" si="3"/>
        <v>47</v>
      </c>
      <c r="E6" s="34">
        <f t="shared" si="3"/>
        <v>1</v>
      </c>
      <c r="F6" s="34">
        <f t="shared" si="3"/>
        <v>0</v>
      </c>
      <c r="G6" s="34">
        <f t="shared" si="3"/>
        <v>0</v>
      </c>
      <c r="H6" s="34" t="str">
        <f t="shared" si="3"/>
        <v>長野県　筑北村</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99.56</v>
      </c>
      <c r="Q6" s="35">
        <f t="shared" si="3"/>
        <v>3952</v>
      </c>
      <c r="R6" s="35">
        <f t="shared" si="3"/>
        <v>4790</v>
      </c>
      <c r="S6" s="35">
        <f t="shared" si="3"/>
        <v>99.47</v>
      </c>
      <c r="T6" s="35">
        <f t="shared" si="3"/>
        <v>48.16</v>
      </c>
      <c r="U6" s="35">
        <f t="shared" si="3"/>
        <v>4755</v>
      </c>
      <c r="V6" s="35">
        <f t="shared" si="3"/>
        <v>16.600000000000001</v>
      </c>
      <c r="W6" s="35">
        <f t="shared" si="3"/>
        <v>286.45</v>
      </c>
      <c r="X6" s="36">
        <f>IF(X7="",NA(),X7)</f>
        <v>70.77</v>
      </c>
      <c r="Y6" s="36">
        <f t="shared" ref="Y6:AG6" si="4">IF(Y7="",NA(),Y7)</f>
        <v>74.62</v>
      </c>
      <c r="Z6" s="36">
        <f t="shared" si="4"/>
        <v>81.319999999999993</v>
      </c>
      <c r="AA6" s="36">
        <f t="shared" si="4"/>
        <v>75.930000000000007</v>
      </c>
      <c r="AB6" s="36">
        <f t="shared" si="4"/>
        <v>74.94</v>
      </c>
      <c r="AC6" s="36">
        <f t="shared" si="4"/>
        <v>73.63</v>
      </c>
      <c r="AD6" s="36">
        <f t="shared" si="4"/>
        <v>75.709999999999994</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1280.08</v>
      </c>
      <c r="BF6" s="36">
        <f t="shared" ref="BF6:BN6" si="7">IF(BF7="",NA(),BF7)</f>
        <v>1172.56</v>
      </c>
      <c r="BG6" s="36">
        <f t="shared" si="7"/>
        <v>1114.47</v>
      </c>
      <c r="BH6" s="36">
        <f t="shared" si="7"/>
        <v>1066.6400000000001</v>
      </c>
      <c r="BI6" s="36">
        <f t="shared" si="7"/>
        <v>984.3</v>
      </c>
      <c r="BJ6" s="36">
        <f t="shared" si="7"/>
        <v>1158.82</v>
      </c>
      <c r="BK6" s="36">
        <f t="shared" si="7"/>
        <v>1167.7</v>
      </c>
      <c r="BL6" s="36">
        <f t="shared" si="7"/>
        <v>1125.69</v>
      </c>
      <c r="BM6" s="36">
        <f t="shared" si="7"/>
        <v>1134.67</v>
      </c>
      <c r="BN6" s="36">
        <f t="shared" si="7"/>
        <v>1144.79</v>
      </c>
      <c r="BO6" s="35" t="str">
        <f>IF(BO7="","",IF(BO7="-","【-】","【"&amp;SUBSTITUTE(TEXT(BO7,"#,##0.00"),"-","△")&amp;"】"))</f>
        <v>【1,280.76】</v>
      </c>
      <c r="BP6" s="36">
        <f>IF(BP7="",NA(),BP7)</f>
        <v>48.27</v>
      </c>
      <c r="BQ6" s="36">
        <f t="shared" ref="BQ6:BY6" si="8">IF(BQ7="",NA(),BQ7)</f>
        <v>48.67</v>
      </c>
      <c r="BR6" s="36">
        <f t="shared" si="8"/>
        <v>49.4</v>
      </c>
      <c r="BS6" s="36">
        <f t="shared" si="8"/>
        <v>43.14</v>
      </c>
      <c r="BT6" s="36">
        <f t="shared" si="8"/>
        <v>49.65</v>
      </c>
      <c r="BU6" s="36">
        <f t="shared" si="8"/>
        <v>55.6</v>
      </c>
      <c r="BV6" s="36">
        <f t="shared" si="8"/>
        <v>54.43</v>
      </c>
      <c r="BW6" s="36">
        <f t="shared" si="8"/>
        <v>46.48</v>
      </c>
      <c r="BX6" s="36">
        <f t="shared" si="8"/>
        <v>40.6</v>
      </c>
      <c r="BY6" s="36">
        <f t="shared" si="8"/>
        <v>56.04</v>
      </c>
      <c r="BZ6" s="35" t="str">
        <f>IF(BZ7="","",IF(BZ7="-","【-】","【"&amp;SUBSTITUTE(TEXT(BZ7,"#,##0.00"),"-","△")&amp;"】"))</f>
        <v>【53.06】</v>
      </c>
      <c r="CA6" s="36">
        <f>IF(CA7="",NA(),CA7)</f>
        <v>440.55</v>
      </c>
      <c r="CB6" s="36">
        <f t="shared" ref="CB6:CJ6" si="9">IF(CB7="",NA(),CB7)</f>
        <v>432.56</v>
      </c>
      <c r="CC6" s="36">
        <f t="shared" si="9"/>
        <v>443.07</v>
      </c>
      <c r="CD6" s="36">
        <f t="shared" si="9"/>
        <v>503.28</v>
      </c>
      <c r="CE6" s="36">
        <f t="shared" si="9"/>
        <v>441.86</v>
      </c>
      <c r="CF6" s="36">
        <f t="shared" si="9"/>
        <v>275.86</v>
      </c>
      <c r="CG6" s="36">
        <f t="shared" si="9"/>
        <v>279.8</v>
      </c>
      <c r="CH6" s="36">
        <f t="shared" si="9"/>
        <v>376.61</v>
      </c>
      <c r="CI6" s="36">
        <f t="shared" si="9"/>
        <v>440.03</v>
      </c>
      <c r="CJ6" s="36">
        <f t="shared" si="9"/>
        <v>304.35000000000002</v>
      </c>
      <c r="CK6" s="35" t="str">
        <f>IF(CK7="","",IF(CK7="-","【-】","【"&amp;SUBSTITUTE(TEXT(CK7,"#,##0.00"),"-","△")&amp;"】"))</f>
        <v>【314.83】</v>
      </c>
      <c r="CL6" s="36">
        <f>IF(CL7="",NA(),CL7)</f>
        <v>56.6</v>
      </c>
      <c r="CM6" s="36">
        <f t="shared" ref="CM6:CU6" si="10">IF(CM7="",NA(),CM7)</f>
        <v>56.94</v>
      </c>
      <c r="CN6" s="36">
        <f t="shared" si="10"/>
        <v>58.09</v>
      </c>
      <c r="CO6" s="36">
        <f t="shared" si="10"/>
        <v>59.32</v>
      </c>
      <c r="CP6" s="36">
        <f t="shared" si="10"/>
        <v>57.33</v>
      </c>
      <c r="CQ6" s="36">
        <f t="shared" si="10"/>
        <v>60.66</v>
      </c>
      <c r="CR6" s="36">
        <f t="shared" si="10"/>
        <v>60.17</v>
      </c>
      <c r="CS6" s="36">
        <f t="shared" si="10"/>
        <v>57.43</v>
      </c>
      <c r="CT6" s="36">
        <f t="shared" si="10"/>
        <v>57.29</v>
      </c>
      <c r="CU6" s="36">
        <f t="shared" si="10"/>
        <v>55.9</v>
      </c>
      <c r="CV6" s="35" t="str">
        <f>IF(CV7="","",IF(CV7="-","【-】","【"&amp;SUBSTITUTE(TEXT(CV7,"#,##0.00"),"-","△")&amp;"】"))</f>
        <v>【56.28】</v>
      </c>
      <c r="CW6" s="36">
        <f>IF(CW7="",NA(),CW7)</f>
        <v>81.5</v>
      </c>
      <c r="CX6" s="36">
        <f t="shared" ref="CX6:DF6" si="11">IF(CX7="",NA(),CX7)</f>
        <v>82.27</v>
      </c>
      <c r="CY6" s="36">
        <f t="shared" si="11"/>
        <v>75.11</v>
      </c>
      <c r="CZ6" s="36">
        <f t="shared" si="11"/>
        <v>71.349999999999994</v>
      </c>
      <c r="DA6" s="36">
        <f t="shared" si="11"/>
        <v>76.319999999999993</v>
      </c>
      <c r="DB6" s="36">
        <f t="shared" si="11"/>
        <v>77.319999999999993</v>
      </c>
      <c r="DC6" s="36">
        <f t="shared" si="11"/>
        <v>76.680000000000007</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0.69</v>
      </c>
      <c r="EJ6" s="36">
        <f t="shared" si="14"/>
        <v>0.89</v>
      </c>
      <c r="EK6" s="36">
        <f t="shared" si="14"/>
        <v>0.69</v>
      </c>
      <c r="EL6" s="36">
        <f t="shared" si="14"/>
        <v>0.65</v>
      </c>
      <c r="EM6" s="36">
        <f t="shared" si="14"/>
        <v>0.53</v>
      </c>
      <c r="EN6" s="35" t="str">
        <f>IF(EN7="","",IF(EN7="-","【-】","【"&amp;SUBSTITUTE(TEXT(EN7,"#,##0.00"),"-","△")&amp;"】"))</f>
        <v>【0.59】</v>
      </c>
    </row>
    <row r="7" spans="1:144" s="37" customFormat="1">
      <c r="A7" s="29"/>
      <c r="B7" s="38">
        <v>2016</v>
      </c>
      <c r="C7" s="38">
        <v>204528</v>
      </c>
      <c r="D7" s="38">
        <v>47</v>
      </c>
      <c r="E7" s="38">
        <v>1</v>
      </c>
      <c r="F7" s="38">
        <v>0</v>
      </c>
      <c r="G7" s="38">
        <v>0</v>
      </c>
      <c r="H7" s="38" t="s">
        <v>109</v>
      </c>
      <c r="I7" s="38" t="s">
        <v>110</v>
      </c>
      <c r="J7" s="38" t="s">
        <v>111</v>
      </c>
      <c r="K7" s="38" t="s">
        <v>112</v>
      </c>
      <c r="L7" s="38" t="s">
        <v>113</v>
      </c>
      <c r="M7" s="38"/>
      <c r="N7" s="39" t="s">
        <v>114</v>
      </c>
      <c r="O7" s="39" t="s">
        <v>115</v>
      </c>
      <c r="P7" s="39">
        <v>99.56</v>
      </c>
      <c r="Q7" s="39">
        <v>3952</v>
      </c>
      <c r="R7" s="39">
        <v>4790</v>
      </c>
      <c r="S7" s="39">
        <v>99.47</v>
      </c>
      <c r="T7" s="39">
        <v>48.16</v>
      </c>
      <c r="U7" s="39">
        <v>4755</v>
      </c>
      <c r="V7" s="39">
        <v>16.600000000000001</v>
      </c>
      <c r="W7" s="39">
        <v>286.45</v>
      </c>
      <c r="X7" s="39">
        <v>70.77</v>
      </c>
      <c r="Y7" s="39">
        <v>74.62</v>
      </c>
      <c r="Z7" s="39">
        <v>81.319999999999993</v>
      </c>
      <c r="AA7" s="39">
        <v>75.930000000000007</v>
      </c>
      <c r="AB7" s="39">
        <v>74.94</v>
      </c>
      <c r="AC7" s="39">
        <v>73.63</v>
      </c>
      <c r="AD7" s="39">
        <v>75.709999999999994</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1280.08</v>
      </c>
      <c r="BF7" s="39">
        <v>1172.56</v>
      </c>
      <c r="BG7" s="39">
        <v>1114.47</v>
      </c>
      <c r="BH7" s="39">
        <v>1066.6400000000001</v>
      </c>
      <c r="BI7" s="39">
        <v>984.3</v>
      </c>
      <c r="BJ7" s="39">
        <v>1158.82</v>
      </c>
      <c r="BK7" s="39">
        <v>1167.7</v>
      </c>
      <c r="BL7" s="39">
        <v>1125.69</v>
      </c>
      <c r="BM7" s="39">
        <v>1134.67</v>
      </c>
      <c r="BN7" s="39">
        <v>1144.79</v>
      </c>
      <c r="BO7" s="39">
        <v>1280.76</v>
      </c>
      <c r="BP7" s="39">
        <v>48.27</v>
      </c>
      <c r="BQ7" s="39">
        <v>48.67</v>
      </c>
      <c r="BR7" s="39">
        <v>49.4</v>
      </c>
      <c r="BS7" s="39">
        <v>43.14</v>
      </c>
      <c r="BT7" s="39">
        <v>49.65</v>
      </c>
      <c r="BU7" s="39">
        <v>55.6</v>
      </c>
      <c r="BV7" s="39">
        <v>54.43</v>
      </c>
      <c r="BW7" s="39">
        <v>46.48</v>
      </c>
      <c r="BX7" s="39">
        <v>40.6</v>
      </c>
      <c r="BY7" s="39">
        <v>56.04</v>
      </c>
      <c r="BZ7" s="39">
        <v>53.06</v>
      </c>
      <c r="CA7" s="39">
        <v>440.55</v>
      </c>
      <c r="CB7" s="39">
        <v>432.56</v>
      </c>
      <c r="CC7" s="39">
        <v>443.07</v>
      </c>
      <c r="CD7" s="39">
        <v>503.28</v>
      </c>
      <c r="CE7" s="39">
        <v>441.86</v>
      </c>
      <c r="CF7" s="39">
        <v>275.86</v>
      </c>
      <c r="CG7" s="39">
        <v>279.8</v>
      </c>
      <c r="CH7" s="39">
        <v>376.61</v>
      </c>
      <c r="CI7" s="39">
        <v>440.03</v>
      </c>
      <c r="CJ7" s="39">
        <v>304.35000000000002</v>
      </c>
      <c r="CK7" s="39">
        <v>314.83</v>
      </c>
      <c r="CL7" s="39">
        <v>56.6</v>
      </c>
      <c r="CM7" s="39">
        <v>56.94</v>
      </c>
      <c r="CN7" s="39">
        <v>58.09</v>
      </c>
      <c r="CO7" s="39">
        <v>59.32</v>
      </c>
      <c r="CP7" s="39">
        <v>57.33</v>
      </c>
      <c r="CQ7" s="39">
        <v>60.66</v>
      </c>
      <c r="CR7" s="39">
        <v>60.17</v>
      </c>
      <c r="CS7" s="39">
        <v>57.43</v>
      </c>
      <c r="CT7" s="39">
        <v>57.29</v>
      </c>
      <c r="CU7" s="39">
        <v>55.9</v>
      </c>
      <c r="CV7" s="39">
        <v>56.28</v>
      </c>
      <c r="CW7" s="39">
        <v>81.5</v>
      </c>
      <c r="CX7" s="39">
        <v>82.27</v>
      </c>
      <c r="CY7" s="39">
        <v>75.11</v>
      </c>
      <c r="CZ7" s="39">
        <v>71.349999999999994</v>
      </c>
      <c r="DA7" s="39">
        <v>76.319999999999993</v>
      </c>
      <c r="DB7" s="39">
        <v>77.319999999999993</v>
      </c>
      <c r="DC7" s="39">
        <v>76.680000000000007</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0.69</v>
      </c>
      <c r="EJ7" s="39">
        <v>0.89</v>
      </c>
      <c r="EK7" s="39">
        <v>0.69</v>
      </c>
      <c r="EL7" s="39">
        <v>0.65</v>
      </c>
      <c r="EM7" s="39">
        <v>0.53</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116</v>
      </c>
      <c r="C9" s="41" t="s">
        <v>117</v>
      </c>
      <c r="D9" s="41" t="s">
        <v>118</v>
      </c>
      <c r="E9" s="41" t="s">
        <v>119</v>
      </c>
      <c r="F9" s="41" t="s">
        <v>120</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59</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2018-02-05T05:08:36Z</cp:lastPrinted>
  <dcterms:created xsi:type="dcterms:W3CDTF">2017-12-25T01:43:58Z</dcterms:created>
  <dcterms:modified xsi:type="dcterms:W3CDTF">2018-02-21T04:12:46Z</dcterms:modified>
  <cp:category/>
</cp:coreProperties>
</file>