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<sst xmlns="http://schemas.openxmlformats.org/spreadsheetml/2006/main" count="237" uniqueCount="124">
  <si>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</si>
  <si>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</si>
  <si>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</si>
  <si>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</si>
  <si>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</si>
  <si>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</si>
  <si>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</si>
  <si>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</si>
  <si>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</si>
  <si>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</si>
  <si>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</si>
  <si>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</si>
  <si>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</si>
  <si>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</si>
  <si>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</si>
  <si>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</si>
  <si>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</si>
  <si>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</si>
  <si>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</si>
  <si>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</si>
  <si>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</si>
  <si>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</si>
  <si>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</si>
  <si>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</si>
  <si>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</si>
  <si>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</si>
  <si>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</si>
  <si>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</si>
  <si>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</si>
  <si>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</si>
  <si>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</si>
  <si>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</si>
  <si>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</si>
  <si>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</si>
  <si>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</si>
  <si>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</si>
  <si>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</si>
  <si>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</si>
  <si>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</si>
  <si>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</si>
  <si>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</si>
  <si>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</si>
  <si>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</si>
  <si>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</si>
  <si>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</si>
  <si>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</si>
  <si>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</si>
  <si>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</si>
  <si>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</si>
  <si>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</si>
  <si>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</si>
  <si>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</si>
  <si>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</si>
  <si>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</si>
  <si>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</si>
  <si>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</si>
  <si>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</si>
  <si>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</si>
  <si>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</si>
  <si>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</si>
  <si>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</si>
  <si>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</si>
  <si>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</si>
  <si>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</si>
  <si>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</si>
  <si>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</si>
  <si>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</si>
  <si>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</si>
  <si>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</si>
  <si>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</si>
  <si>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</si>
  <si>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</si>
  <si>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</si>
  <si>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</si>
  <si>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</si>
  <si>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</si>
  <si>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</si>
  <si>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</si>
  <si>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</si>
  <si>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</si>
  <si>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</si>
  <si>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</si>
  <si>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</si>
  <si>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</si>
  <si>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</si>
  <si>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</si>
  <si>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</si>
  <si>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</si>
  <si>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</si>
  <si>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</si>
  <si>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</si>
  <si>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</si>
  <si>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</si>
  <si>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</si>
  <si>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</si>
  <si>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</si>
  <si>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</si>
  <si>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</si>
  <si>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</si>
  <si>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</si>
  <si>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</si>
  <si>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</si>
  <si>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</si>
  <si>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</si>
  <si>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</si>
  <si>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</si>
  <si>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</si>
  <si>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</si>
  <si>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生坂村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</si>
  <si>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</si>
  <si>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</si>
  <si>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</si>
  <si>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</si>
  <si>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</si>
  <si>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</si>
  <si>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</si>
  <si>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</si>
  <si>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</si>
  <si>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</si>
  <si>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</si>
  <si>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平成25年度の料金改定（超過料金単価の値下げ）により給水収益が減少し一般会計繰入金に依存する割合が高くなっているが、類似団体の平均値よりわずかに上回っている。
企業債残高に対する給水収益比率は類似団体と比較して２割程度の数値であるが、平成22年度の繰上償還や起債を伴う大規模な改良事業を実施していないためと考えられる。
　また、当簡易水道は独自の水源を保有しておらず隣接自治体からの受水に依存している状況である。このため有収率が事業経営に与える影響は大きく、その改善・維持のための経営管理が重要となっている。</t>
    <rPh sb="1" eb="3">
      <t>ヘイセイ</t>
    </rPh>
    <rPh sb="5" eb="7">
      <t>ネンド</t>
    </rPh>
    <rPh sb="8" eb="10">
      <t>リョウキン</t>
    </rPh>
    <rPh sb="10" eb="12">
      <t>カイテイ</t>
    </rPh>
    <rPh sb="13" eb="15">
      <t>チョウカ</t>
    </rPh>
    <rPh sb="15" eb="17">
      <t>リョウキン</t>
    </rPh>
    <rPh sb="17" eb="19">
      <t>タンカ</t>
    </rPh>
    <rPh sb="20" eb="22">
      <t>ネサ</t>
    </rPh>
    <rPh sb="27" eb="29">
      <t>キュウスイ</t>
    </rPh>
    <rPh sb="29" eb="31">
      <t>シュウエキ</t>
    </rPh>
    <rPh sb="32" eb="34">
      <t>ゲンショウ</t>
    </rPh>
    <rPh sb="35" eb="37">
      <t>イッパン</t>
    </rPh>
    <rPh sb="37" eb="39">
      <t>カイケイ</t>
    </rPh>
    <rPh sb="39" eb="41">
      <t>クリイレ</t>
    </rPh>
    <rPh sb="41" eb="42">
      <t>キン</t>
    </rPh>
    <rPh sb="43" eb="45">
      <t>イゾン</t>
    </rPh>
    <rPh sb="47" eb="49">
      <t>ワリアイ</t>
    </rPh>
    <rPh sb="50" eb="51">
      <t>タカ</t>
    </rPh>
    <rPh sb="59" eb="61">
      <t>ルイジ</t>
    </rPh>
    <rPh sb="61" eb="63">
      <t>ダンタイ</t>
    </rPh>
    <rPh sb="64" eb="67">
      <t>ヘイキンチ</t>
    </rPh>
    <rPh sb="73" eb="75">
      <t>ウワマワ</t>
    </rPh>
    <rPh sb="81" eb="83">
      <t>キギョウ</t>
    </rPh>
    <rPh sb="83" eb="84">
      <t>サイ</t>
    </rPh>
    <rPh sb="84" eb="86">
      <t>ザンダカ</t>
    </rPh>
    <rPh sb="87" eb="88">
      <t>タイ</t>
    </rPh>
    <rPh sb="90" eb="92">
      <t>キュウスイ</t>
    </rPh>
    <rPh sb="92" eb="94">
      <t>シュウエキ</t>
    </rPh>
    <rPh sb="94" eb="96">
      <t>ヒリツ</t>
    </rPh>
    <rPh sb="97" eb="99">
      <t>ルイジ</t>
    </rPh>
    <rPh sb="99" eb="101">
      <t>ダンタイ</t>
    </rPh>
    <rPh sb="102" eb="104">
      <t>ヒカク</t>
    </rPh>
    <rPh sb="107" eb="108">
      <t>ワリ</t>
    </rPh>
    <rPh sb="108" eb="110">
      <t>テイド</t>
    </rPh>
    <rPh sb="111" eb="113">
      <t>スウチ</t>
    </rPh>
    <rPh sb="118" eb="120">
      <t>ヘイセイ</t>
    </rPh>
    <rPh sb="122" eb="124">
      <t>ネンド</t>
    </rPh>
    <rPh sb="125" eb="127">
      <t>クリアゲ</t>
    </rPh>
    <rPh sb="127" eb="129">
      <t>ショウカン</t>
    </rPh>
    <rPh sb="130" eb="132">
      <t>キサイ</t>
    </rPh>
    <rPh sb="133" eb="134">
      <t>トモナ</t>
    </rPh>
    <rPh sb="135" eb="138">
      <t>ダイキボ</t>
    </rPh>
    <rPh sb="139" eb="141">
      <t>カイリョウ</t>
    </rPh>
    <rPh sb="141" eb="143">
      <t>ジギョウ</t>
    </rPh>
    <rPh sb="144" eb="146">
      <t>ジッシ</t>
    </rPh>
    <rPh sb="154" eb="155">
      <t>カンガ</t>
    </rPh>
    <rPh sb="165" eb="166">
      <t>トウ</t>
    </rPh>
    <rPh sb="166" eb="168">
      <t>カンイ</t>
    </rPh>
    <rPh sb="168" eb="170">
      <t>スイドウ</t>
    </rPh>
    <rPh sb="171" eb="173">
      <t>ドクジ</t>
    </rPh>
    <rPh sb="174" eb="176">
      <t>スイゲン</t>
    </rPh>
    <rPh sb="177" eb="179">
      <t>ホユウ</t>
    </rPh>
    <rPh sb="184" eb="186">
      <t>リンセツ</t>
    </rPh>
    <rPh sb="186" eb="189">
      <t>ジチタイ</t>
    </rPh>
    <rPh sb="192" eb="194">
      <t>ジュスイ</t>
    </rPh>
    <rPh sb="195" eb="197">
      <t>イゾン</t>
    </rPh>
    <rPh sb="201" eb="203">
      <t>ジョウキョウ</t>
    </rPh>
    <rPh sb="211" eb="213">
      <t>ユウシュウ</t>
    </rPh>
    <rPh sb="213" eb="214">
      <t>リツ</t>
    </rPh>
    <rPh sb="215" eb="217">
      <t>ジギョウ</t>
    </rPh>
    <rPh sb="217" eb="219">
      <t>ケイエイ</t>
    </rPh>
    <rPh sb="220" eb="221">
      <t>アタ</t>
    </rPh>
    <rPh sb="223" eb="225">
      <t>エイキョウ</t>
    </rPh>
    <rPh sb="226" eb="227">
      <t>オオ</t>
    </rPh>
    <rPh sb="232" eb="234">
      <t>カイゼン</t>
    </rPh>
    <rPh sb="235" eb="237">
      <t>イジ</t>
    </rPh>
    <rPh sb="241" eb="243">
      <t>ケイエイ</t>
    </rPh>
    <rPh sb="243" eb="245">
      <t>カンリ</t>
    </rPh>
    <rPh sb="246" eb="248">
      <t>ジュウヨウ</t>
    </rPh>
    <phoneticPr fontId="4"/>
  </si>
  <si>
    <t>　管路及び施設の更新は毎年継続して行っているが、規模は小さく更新率は低水準となっている。老朽化の進んだ管路・施設の更新は有収率の向上や電力などの維持管理費の削減につながるため、経営の改善に向けて必要不可欠である。今後は地方債残高・料金収入とのバランスを取りながら起債や補助事業の活用による改良事業を進めていきたい。</t>
    <rPh sb="1" eb="2">
      <t>カン</t>
    </rPh>
    <rPh sb="2" eb="3">
      <t>ロ</t>
    </rPh>
    <rPh sb="3" eb="4">
      <t>オヨ</t>
    </rPh>
    <rPh sb="5" eb="7">
      <t>シセツ</t>
    </rPh>
    <rPh sb="8" eb="10">
      <t>コウシン</t>
    </rPh>
    <rPh sb="11" eb="13">
      <t>マイネン</t>
    </rPh>
    <rPh sb="13" eb="15">
      <t>ケイゾク</t>
    </rPh>
    <rPh sb="17" eb="18">
      <t>オコナ</t>
    </rPh>
    <rPh sb="24" eb="26">
      <t>キボ</t>
    </rPh>
    <rPh sb="27" eb="28">
      <t>チイ</t>
    </rPh>
    <rPh sb="30" eb="32">
      <t>コウシン</t>
    </rPh>
    <rPh sb="32" eb="33">
      <t>リツ</t>
    </rPh>
    <rPh sb="34" eb="37">
      <t>テイスイジュン</t>
    </rPh>
    <rPh sb="44" eb="47">
      <t>ロウキュウカ</t>
    </rPh>
    <rPh sb="48" eb="49">
      <t>スス</t>
    </rPh>
    <rPh sb="51" eb="53">
      <t>カンロ</t>
    </rPh>
    <rPh sb="54" eb="56">
      <t>シセツ</t>
    </rPh>
    <rPh sb="57" eb="59">
      <t>コウシン</t>
    </rPh>
    <rPh sb="60" eb="62">
      <t>ユウシュウ</t>
    </rPh>
    <rPh sb="62" eb="63">
      <t>リツ</t>
    </rPh>
    <rPh sb="64" eb="66">
      <t>コウジョウ</t>
    </rPh>
    <rPh sb="67" eb="69">
      <t>デンリョク</t>
    </rPh>
    <rPh sb="72" eb="74">
      <t>イジ</t>
    </rPh>
    <rPh sb="74" eb="76">
      <t>カンリ</t>
    </rPh>
    <rPh sb="76" eb="77">
      <t>ヒ</t>
    </rPh>
    <rPh sb="78" eb="80">
      <t>サクゲン</t>
    </rPh>
    <rPh sb="88" eb="90">
      <t>ケイエイ</t>
    </rPh>
    <rPh sb="91" eb="93">
      <t>カイゼン</t>
    </rPh>
    <rPh sb="94" eb="95">
      <t>ム</t>
    </rPh>
    <rPh sb="97" eb="99">
      <t>ヒツヨウ</t>
    </rPh>
    <rPh sb="99" eb="102">
      <t>フカケツ</t>
    </rPh>
    <rPh sb="106" eb="108">
      <t>コンゴ</t>
    </rPh>
    <rPh sb="109" eb="112">
      <t>チホウサイ</t>
    </rPh>
    <rPh sb="112" eb="114">
      <t>ザンダカ</t>
    </rPh>
    <rPh sb="115" eb="117">
      <t>リョウキン</t>
    </rPh>
    <rPh sb="117" eb="119">
      <t>シュウニュウ</t>
    </rPh>
    <rPh sb="126" eb="127">
      <t>ト</t>
    </rPh>
    <rPh sb="131" eb="133">
      <t>キサイ</t>
    </rPh>
    <rPh sb="134" eb="136">
      <t>ホジョ</t>
    </rPh>
    <rPh sb="136" eb="138">
      <t>ジギョウ</t>
    </rPh>
    <rPh sb="139" eb="141">
      <t>カツヨウ</t>
    </rPh>
    <rPh sb="144" eb="146">
      <t>カイリョウ</t>
    </rPh>
    <rPh sb="146" eb="148">
      <t>ジギョウ</t>
    </rPh>
    <rPh sb="149" eb="150">
      <t>スス</t>
    </rPh>
    <phoneticPr fontId="4"/>
  </si>
  <si>
    <t>　今後、給水人口の減少が続き給水収益が減少する中でも老朽施設の更新が求められるため、簡易水道事業の健全な経営には相当の努力が必要である。また、自己水源の開発や３箇所の飲料水供給施設の統合を目指す事業拡張の検討事項もあるので、収入と投資のバランスを十分に吟味したうえで拡張事業実施の方向性を見出すことが重要である。</t>
    <rPh sb="1" eb="3">
      <t>コンゴ</t>
    </rPh>
    <rPh sb="4" eb="6">
      <t>キュウスイ</t>
    </rPh>
    <rPh sb="6" eb="8">
      <t>ジンコウ</t>
    </rPh>
    <rPh sb="9" eb="11">
      <t>ゲンショウ</t>
    </rPh>
    <rPh sb="12" eb="13">
      <t>ツヅ</t>
    </rPh>
    <rPh sb="14" eb="16">
      <t>キュウスイ</t>
    </rPh>
    <rPh sb="16" eb="18">
      <t>シュウエキ</t>
    </rPh>
    <rPh sb="19" eb="21">
      <t>ゲンショウ</t>
    </rPh>
    <rPh sb="23" eb="24">
      <t>ナカ</t>
    </rPh>
    <rPh sb="26" eb="28">
      <t>ロウキュウ</t>
    </rPh>
    <rPh sb="28" eb="30">
      <t>シセツ</t>
    </rPh>
    <rPh sb="31" eb="33">
      <t>コウシン</t>
    </rPh>
    <rPh sb="34" eb="35">
      <t>モト</t>
    </rPh>
    <rPh sb="42" eb="44">
      <t>カンイ</t>
    </rPh>
    <rPh sb="44" eb="46">
      <t>スイドウ</t>
    </rPh>
    <rPh sb="46" eb="48">
      <t>ジギョウ</t>
    </rPh>
    <rPh sb="49" eb="51">
      <t>ケンゼン</t>
    </rPh>
    <rPh sb="52" eb="54">
      <t>ケイエイ</t>
    </rPh>
    <rPh sb="56" eb="58">
      <t>ソウトウ</t>
    </rPh>
    <rPh sb="59" eb="61">
      <t>ドリョク</t>
    </rPh>
    <rPh sb="62" eb="64">
      <t>ヒツヨウ</t>
    </rPh>
    <rPh sb="71" eb="73">
      <t>ジコ</t>
    </rPh>
    <rPh sb="73" eb="75">
      <t>スイゲン</t>
    </rPh>
    <rPh sb="76" eb="78">
      <t>カイハツ</t>
    </rPh>
    <rPh sb="80" eb="82">
      <t>カショ</t>
    </rPh>
    <rPh sb="83" eb="86">
      <t>インリョウスイ</t>
    </rPh>
    <rPh sb="86" eb="88">
      <t>キョウキュウ</t>
    </rPh>
    <rPh sb="88" eb="90">
      <t>シセツ</t>
    </rPh>
    <rPh sb="91" eb="93">
      <t>トウゴウ</t>
    </rPh>
    <rPh sb="94" eb="96">
      <t>メザ</t>
    </rPh>
    <rPh sb="97" eb="99">
      <t>ジギョウ</t>
    </rPh>
    <rPh sb="99" eb="101">
      <t>カクチョウ</t>
    </rPh>
    <rPh sb="102" eb="104">
      <t>ケントウ</t>
    </rPh>
    <rPh sb="104" eb="106">
      <t>ジコウ</t>
    </rPh>
    <rPh sb="112" eb="114">
      <t>シュウニュウ</t>
    </rPh>
    <rPh sb="115" eb="117">
      <t>トウシ</t>
    </rPh>
    <rPh sb="123" eb="125">
      <t>ジュウブン</t>
    </rPh>
    <rPh sb="126" eb="128">
      <t>ギンミ</t>
    </rPh>
    <rPh sb="133" eb="135">
      <t>カクチョウ</t>
    </rPh>
    <rPh sb="135" eb="137">
      <t>ジギョウ</t>
    </rPh>
    <rPh sb="137" eb="139">
      <t>ジッシ</t>
    </rPh>
    <rPh sb="140" eb="143">
      <t>ホウコウセイ</t>
    </rPh>
    <rPh sb="144" eb="146">
      <t>ミイダ</t>
    </rPh>
    <rPh sb="150" eb="152">
      <t>ジュウヨウ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</si>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</sst>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0.12</c:v>
                </c:pt>
                <c:pt idx="2">
                  <c:v>0.13</c:v>
                </c:pt>
                <c:pt idx="3">
                  <c:v>0.2</c:v>
                </c:pt>
                <c:pt idx="4">
                  <c:v>0.08</c:v>
                </c:pt>
              </c:numCache>
            </c:numRef>
          </c:val>
        </c:ser>
        <c:dLbls>
          <c:showLegendKey val="0"/>
          <c:showVal val="0"/>
          <c:showCatName val="0"/>
          <c:showSerName val="0"/>
          <c:showPercent val="0"/>
          <c:showBubbleSize val="0"/>
        </c:dLbls>
        <c:gapWidth val="150"/>
        <c:axId val="70791168"/>
        <c:axId val="707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70791168"/>
        <c:axId val="70793088"/>
      </c:lineChart>
      <c:dateAx>
        <c:axId val="70791168"/>
        <c:scaling>
          <c:orientation val="minMax"/>
        </c:scaling>
        <c:delete val="1"/>
        <c:axPos val="b"/>
        <c:numFmt formatCode="ge" sourceLinked="1"/>
        <c:majorTickMark val="none"/>
        <c:minorTickMark val="none"/>
        <c:tickLblPos val="none"/>
        <c:crossAx val="70793088"/>
        <c:crosses val="autoZero"/>
        <c:auto val="1"/>
        <c:lblOffset val="100"/>
        <c:baseTimeUnit val="years"/>
      </c:dateAx>
      <c:valAx>
        <c:axId val="707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56.82</c:v>
                </c:pt>
                <c:pt idx="1">
                  <c:v>56.63</c:v>
                </c:pt>
                <c:pt idx="2">
                  <c:v>61.86</c:v>
                </c:pt>
                <c:pt idx="3">
                  <c:v>56.56</c:v>
                </c:pt>
                <c:pt idx="4">
                  <c:v>52.94</c:v>
                </c:pt>
              </c:numCache>
            </c:numRef>
          </c:val>
        </c:ser>
        <c:dLbls>
          <c:showLegendKey val="0"/>
          <c:showVal val="0"/>
          <c:showCatName val="0"/>
          <c:showSerName val="0"/>
          <c:showPercent val="0"/>
          <c:showBubbleSize val="0"/>
        </c:dLbls>
        <c:gapWidth val="150"/>
        <c:axId val="73957760"/>
        <c:axId val="739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73957760"/>
        <c:axId val="73959680"/>
      </c:lineChart>
      <c:dateAx>
        <c:axId val="73957760"/>
        <c:scaling>
          <c:orientation val="minMax"/>
        </c:scaling>
        <c:delete val="1"/>
        <c:axPos val="b"/>
        <c:numFmt formatCode="ge" sourceLinked="1"/>
        <c:majorTickMark val="none"/>
        <c:minorTickMark val="none"/>
        <c:tickLblPos val="none"/>
        <c:crossAx val="73959680"/>
        <c:crosses val="autoZero"/>
        <c:auto val="1"/>
        <c:lblOffset val="100"/>
        <c:baseTimeUnit val="years"/>
      </c:dateAx>
      <c:valAx>
        <c:axId val="739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65.72</c:v>
                </c:pt>
                <c:pt idx="1">
                  <c:v>66.510000000000005</c:v>
                </c:pt>
                <c:pt idx="2">
                  <c:v>61.97</c:v>
                </c:pt>
                <c:pt idx="3">
                  <c:v>67.55</c:v>
                </c:pt>
                <c:pt idx="4">
                  <c:v>69.45</c:v>
                </c:pt>
              </c:numCache>
            </c:numRef>
          </c:val>
        </c:ser>
        <c:dLbls>
          <c:showLegendKey val="0"/>
          <c:showVal val="0"/>
          <c:showCatName val="0"/>
          <c:showSerName val="0"/>
          <c:showPercent val="0"/>
          <c:showBubbleSize val="0"/>
        </c:dLbls>
        <c:gapWidth val="150"/>
        <c:axId val="74067968"/>
        <c:axId val="740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74067968"/>
        <c:axId val="74069888"/>
      </c:lineChart>
      <c:dateAx>
        <c:axId val="74067968"/>
        <c:scaling>
          <c:orientation val="minMax"/>
        </c:scaling>
        <c:delete val="1"/>
        <c:axPos val="b"/>
        <c:numFmt formatCode="ge" sourceLinked="1"/>
        <c:majorTickMark val="none"/>
        <c:minorTickMark val="none"/>
        <c:tickLblPos val="none"/>
        <c:crossAx val="74069888"/>
        <c:crosses val="autoZero"/>
        <c:auto val="1"/>
        <c:lblOffset val="100"/>
        <c:baseTimeUnit val="years"/>
      </c:dateAx>
      <c:valAx>
        <c:axId val="740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111.61</c:v>
                </c:pt>
                <c:pt idx="1">
                  <c:v>80.08</c:v>
                </c:pt>
                <c:pt idx="2">
                  <c:v>82.52</c:v>
                </c:pt>
                <c:pt idx="3">
                  <c:v>85.29</c:v>
                </c:pt>
                <c:pt idx="4">
                  <c:v>82.89</c:v>
                </c:pt>
              </c:numCache>
            </c:numRef>
          </c:val>
        </c:ser>
        <c:dLbls>
          <c:showLegendKey val="0"/>
          <c:showVal val="0"/>
          <c:showCatName val="0"/>
          <c:showSerName val="0"/>
          <c:showPercent val="0"/>
          <c:showBubbleSize val="0"/>
        </c:dLbls>
        <c:gapWidth val="150"/>
        <c:axId val="70827392"/>
        <c:axId val="708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70827392"/>
        <c:axId val="70837760"/>
      </c:lineChart>
      <c:dateAx>
        <c:axId val="70827392"/>
        <c:scaling>
          <c:orientation val="minMax"/>
        </c:scaling>
        <c:delete val="1"/>
        <c:axPos val="b"/>
        <c:numFmt formatCode="ge" sourceLinked="1"/>
        <c:majorTickMark val="none"/>
        <c:minorTickMark val="none"/>
        <c:tickLblPos val="none"/>
        <c:crossAx val="70837760"/>
        <c:crosses val="autoZero"/>
        <c:auto val="1"/>
        <c:lblOffset val="100"/>
        <c:baseTimeUnit val="years"/>
      </c:dateAx>
      <c:valAx>
        <c:axId val="708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956928"/>
        <c:axId val="729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956928"/>
        <c:axId val="72975488"/>
      </c:lineChart>
      <c:dateAx>
        <c:axId val="72956928"/>
        <c:scaling>
          <c:orientation val="minMax"/>
        </c:scaling>
        <c:delete val="1"/>
        <c:axPos val="b"/>
        <c:numFmt formatCode="ge" sourceLinked="1"/>
        <c:majorTickMark val="none"/>
        <c:minorTickMark val="none"/>
        <c:tickLblPos val="none"/>
        <c:crossAx val="72975488"/>
        <c:crosses val="autoZero"/>
        <c:auto val="1"/>
        <c:lblOffset val="100"/>
        <c:baseTimeUnit val="years"/>
      </c:dateAx>
      <c:valAx>
        <c:axId val="729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996928"/>
        <c:axId val="740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996928"/>
        <c:axId val="74003200"/>
      </c:lineChart>
      <c:dateAx>
        <c:axId val="73996928"/>
        <c:scaling>
          <c:orientation val="minMax"/>
        </c:scaling>
        <c:delete val="1"/>
        <c:axPos val="b"/>
        <c:numFmt formatCode="ge" sourceLinked="1"/>
        <c:majorTickMark val="none"/>
        <c:minorTickMark val="none"/>
        <c:tickLblPos val="none"/>
        <c:crossAx val="74003200"/>
        <c:crosses val="autoZero"/>
        <c:auto val="1"/>
        <c:lblOffset val="100"/>
        <c:baseTimeUnit val="years"/>
      </c:dateAx>
      <c:valAx>
        <c:axId val="740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031872"/>
        <c:axId val="740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031872"/>
        <c:axId val="74033792"/>
      </c:lineChart>
      <c:dateAx>
        <c:axId val="74031872"/>
        <c:scaling>
          <c:orientation val="minMax"/>
        </c:scaling>
        <c:delete val="1"/>
        <c:axPos val="b"/>
        <c:numFmt formatCode="ge" sourceLinked="1"/>
        <c:majorTickMark val="none"/>
        <c:minorTickMark val="none"/>
        <c:tickLblPos val="none"/>
        <c:crossAx val="74033792"/>
        <c:crosses val="autoZero"/>
        <c:auto val="1"/>
        <c:lblOffset val="100"/>
        <c:baseTimeUnit val="years"/>
      </c:dateAx>
      <c:valAx>
        <c:axId val="740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761152"/>
        <c:axId val="737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761152"/>
        <c:axId val="73763072"/>
      </c:lineChart>
      <c:dateAx>
        <c:axId val="73761152"/>
        <c:scaling>
          <c:orientation val="minMax"/>
        </c:scaling>
        <c:delete val="1"/>
        <c:axPos val="b"/>
        <c:numFmt formatCode="ge" sourceLinked="1"/>
        <c:majorTickMark val="none"/>
        <c:minorTickMark val="none"/>
        <c:tickLblPos val="none"/>
        <c:crossAx val="73763072"/>
        <c:crosses val="autoZero"/>
        <c:auto val="1"/>
        <c:lblOffset val="100"/>
        <c:baseTimeUnit val="years"/>
      </c:dateAx>
      <c:valAx>
        <c:axId val="737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279.52999999999997</c:v>
                </c:pt>
                <c:pt idx="1">
                  <c:v>365.75</c:v>
                </c:pt>
                <c:pt idx="2">
                  <c:v>335.7</c:v>
                </c:pt>
                <c:pt idx="3">
                  <c:v>308.02</c:v>
                </c:pt>
                <c:pt idx="4">
                  <c:v>288.39999999999998</c:v>
                </c:pt>
              </c:numCache>
            </c:numRef>
          </c:val>
        </c:ser>
        <c:dLbls>
          <c:showLegendKey val="0"/>
          <c:showVal val="0"/>
          <c:showCatName val="0"/>
          <c:showSerName val="0"/>
          <c:showPercent val="0"/>
          <c:showBubbleSize val="0"/>
        </c:dLbls>
        <c:gapWidth val="150"/>
        <c:axId val="73793536"/>
        <c:axId val="737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73793536"/>
        <c:axId val="73795456"/>
      </c:lineChart>
      <c:dateAx>
        <c:axId val="73793536"/>
        <c:scaling>
          <c:orientation val="minMax"/>
        </c:scaling>
        <c:delete val="1"/>
        <c:axPos val="b"/>
        <c:numFmt formatCode="ge" sourceLinked="1"/>
        <c:majorTickMark val="none"/>
        <c:minorTickMark val="none"/>
        <c:tickLblPos val="none"/>
        <c:crossAx val="73795456"/>
        <c:crosses val="autoZero"/>
        <c:auto val="1"/>
        <c:lblOffset val="100"/>
        <c:baseTimeUnit val="years"/>
      </c:dateAx>
      <c:valAx>
        <c:axId val="737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106.11</c:v>
                </c:pt>
                <c:pt idx="1">
                  <c:v>74.8</c:v>
                </c:pt>
                <c:pt idx="2">
                  <c:v>78.260000000000005</c:v>
                </c:pt>
                <c:pt idx="3">
                  <c:v>81.42</c:v>
                </c:pt>
                <c:pt idx="4">
                  <c:v>79.430000000000007</c:v>
                </c:pt>
              </c:numCache>
            </c:numRef>
          </c:val>
        </c:ser>
        <c:dLbls>
          <c:showLegendKey val="0"/>
          <c:showVal val="0"/>
          <c:showCatName val="0"/>
          <c:showSerName val="0"/>
          <c:showPercent val="0"/>
          <c:showBubbleSize val="0"/>
        </c:dLbls>
        <c:gapWidth val="150"/>
        <c:axId val="73820032"/>
        <c:axId val="7382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73820032"/>
        <c:axId val="73826304"/>
      </c:lineChart>
      <c:dateAx>
        <c:axId val="73820032"/>
        <c:scaling>
          <c:orientation val="minMax"/>
        </c:scaling>
        <c:delete val="1"/>
        <c:axPos val="b"/>
        <c:numFmt formatCode="ge" sourceLinked="1"/>
        <c:majorTickMark val="none"/>
        <c:minorTickMark val="none"/>
        <c:tickLblPos val="none"/>
        <c:crossAx val="73826304"/>
        <c:crosses val="autoZero"/>
        <c:auto val="1"/>
        <c:lblOffset val="100"/>
        <c:baseTimeUnit val="years"/>
      </c:dateAx>
      <c:valAx>
        <c:axId val="738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363.95</c:v>
                </c:pt>
                <c:pt idx="1">
                  <c:v>364.65</c:v>
                </c:pt>
                <c:pt idx="2">
                  <c:v>346.82</c:v>
                </c:pt>
                <c:pt idx="3">
                  <c:v>335.11</c:v>
                </c:pt>
                <c:pt idx="4">
                  <c:v>348.83</c:v>
                </c:pt>
              </c:numCache>
            </c:numRef>
          </c:val>
        </c:ser>
        <c:dLbls>
          <c:showLegendKey val="0"/>
          <c:showVal val="0"/>
          <c:showCatName val="0"/>
          <c:showSerName val="0"/>
          <c:showPercent val="0"/>
          <c:showBubbleSize val="0"/>
        </c:dLbls>
        <c:gapWidth val="150"/>
        <c:axId val="73852032"/>
        <c:axId val="738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73852032"/>
        <c:axId val="73853952"/>
      </c:lineChart>
      <c:dateAx>
        <c:axId val="73852032"/>
        <c:scaling>
          <c:orientation val="minMax"/>
        </c:scaling>
        <c:delete val="1"/>
        <c:axPos val="b"/>
        <c:numFmt formatCode="ge" sourceLinked="1"/>
        <c:majorTickMark val="none"/>
        <c:minorTickMark val="none"/>
        <c:tickLblPos val="none"/>
        <c:crossAx val="73853952"/>
        <c:crosses val="autoZero"/>
        <c:auto val="1"/>
        <c:lblOffset val="100"/>
        <c:baseTimeUnit val="years"/>
      </c:dateAx>
      <c:valAx>
        <c:axId val="738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生坂村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1873</v>
      </c>
      <c r="AM8" s="51"/>
      <c r="AN8" s="51"/>
      <c r="AO8" s="51"/>
      <c r="AP8" s="51"/>
      <c r="AQ8" s="51"/>
      <c r="AR8" s="51"/>
      <c r="AS8" s="51"/>
      <c r="AT8" s="46">
        <f>データ!$S$6</f>
        <v>39.049999999999997</v>
      </c>
      <c r="AU8" s="46"/>
      <c r="AV8" s="46"/>
      <c r="AW8" s="46"/>
      <c r="AX8" s="46"/>
      <c r="AY8" s="46"/>
      <c r="AZ8" s="46"/>
      <c r="BA8" s="46"/>
      <c r="BB8" s="46">
        <f>データ!$T$6</f>
        <v>47.96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93.64</v>
      </c>
      <c r="Q10" s="46"/>
      <c r="R10" s="46"/>
      <c r="S10" s="46"/>
      <c r="T10" s="46"/>
      <c r="U10" s="46"/>
      <c r="V10" s="46"/>
      <c r="W10" s="51">
        <f>データ!$Q$6</f>
        <v>4500</v>
      </c>
      <c r="X10" s="51"/>
      <c r="Y10" s="51"/>
      <c r="Z10" s="51"/>
      <c r="AA10" s="51"/>
      <c r="AB10" s="51"/>
      <c r="AC10" s="51"/>
      <c r="AD10" s="2"/>
      <c r="AE10" s="2"/>
      <c r="AF10" s="2"/>
      <c r="AG10" s="2"/>
      <c r="AH10" s="2"/>
      <c r="AI10" s="2"/>
      <c r="AJ10" s="2"/>
      <c r="AK10" s="2"/>
      <c r="AL10" s="51">
        <f>データ!$U$6</f>
        <v>1737</v>
      </c>
      <c r="AM10" s="51"/>
      <c r="AN10" s="51"/>
      <c r="AO10" s="51"/>
      <c r="AP10" s="51"/>
      <c r="AQ10" s="51"/>
      <c r="AR10" s="51"/>
      <c r="AS10" s="51"/>
      <c r="AT10" s="46">
        <f>データ!$V$6</f>
        <v>23.55</v>
      </c>
      <c r="AU10" s="46"/>
      <c r="AV10" s="46"/>
      <c r="AW10" s="46"/>
      <c r="AX10" s="46"/>
      <c r="AY10" s="46"/>
      <c r="AZ10" s="46"/>
      <c r="BA10" s="46"/>
      <c r="BB10" s="46">
        <f>データ!$W$6</f>
        <v>73.760000000000005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204480</v>
      </c>
      <c r="D6" s="34">
        <f t="shared" si="3"/>
        <v>47</v>
      </c>
      <c r="E6" s="34">
        <f t="shared" si="3"/>
        <v>1</v>
      </c>
      <c r="F6" s="34">
        <f t="shared" si="3"/>
        <v>0</v>
      </c>
      <c r="G6" s="34">
        <f t="shared" si="3"/>
        <v>0</v>
      </c>
      <c r="H6" s="34" t="str">
        <f t="shared" si="3"/>
        <v>長野県　生坂村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93.64</v>
      </c>
      <c r="Q6" s="35">
        <f t="shared" si="3"/>
        <v>4500</v>
      </c>
      <c r="R6" s="35">
        <f t="shared" si="3"/>
        <v>1873</v>
      </c>
      <c r="S6" s="35">
        <f t="shared" si="3"/>
        <v>39.049999999999997</v>
      </c>
      <c r="T6" s="35">
        <f t="shared" si="3"/>
        <v>47.96</v>
      </c>
      <c r="U6" s="35">
        <f t="shared" si="3"/>
        <v>1737</v>
      </c>
      <c r="V6" s="35">
        <f t="shared" si="3"/>
        <v>23.55</v>
      </c>
      <c r="W6" s="35">
        <f t="shared" si="3"/>
        <v>73.760000000000005</v>
      </c>
      <c r="X6" s="36">
        <f>IF(X7="",NA(),X7)</f>
        <v>111.61</v>
      </c>
      <c r="Y6" s="36">
        <f t="shared" ref="Y6:AG6" si="4">IF(Y7="",NA(),Y7)</f>
        <v>80.08</v>
      </c>
      <c r="Z6" s="36">
        <f t="shared" si="4"/>
        <v>82.52</v>
      </c>
      <c r="AA6" s="36">
        <f t="shared" si="4"/>
        <v>85.29</v>
      </c>
      <c r="AB6" s="36">
        <f t="shared" si="4"/>
        <v>82.89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279.52999999999997</v>
      </c>
      <c r="BF6" s="36">
        <f t="shared" ref="BF6:BN6" si="7">IF(BF7="",NA(),BF7)</f>
        <v>365.75</v>
      </c>
      <c r="BG6" s="36">
        <f t="shared" si="7"/>
        <v>335.7</v>
      </c>
      <c r="BH6" s="36">
        <f t="shared" si="7"/>
        <v>308.02</v>
      </c>
      <c r="BI6" s="36">
        <f t="shared" si="7"/>
        <v>288.39999999999998</v>
      </c>
      <c r="BJ6" s="36">
        <f t="shared" si="7"/>
        <v>1496.15</v>
      </c>
      <c r="BK6" s="36">
        <f t="shared" si="7"/>
        <v>1462.56</v>
      </c>
      <c r="BL6" s="36">
        <f t="shared" si="7"/>
        <v>1486.62</v>
      </c>
      <c r="BM6" s="36">
        <f t="shared" si="7"/>
        <v>1510.14</v>
      </c>
      <c r="BN6" s="36">
        <f t="shared" si="7"/>
        <v>1595.62</v>
      </c>
      <c r="BO6" s="35" t="str">
        <f>IF(BO7="","",IF(BO7="-","【-】","【"&amp;SUBSTITUTE(TEXT(BO7,"#,##0.00"),"-","△")&amp;"】"))</f>
        <v>【1,280.76】</v>
      </c>
      <c r="BP6" s="36">
        <f>IF(BP7="",NA(),BP7)</f>
        <v>106.11</v>
      </c>
      <c r="BQ6" s="36">
        <f t="shared" ref="BQ6:BY6" si="8">IF(BQ7="",NA(),BQ7)</f>
        <v>74.8</v>
      </c>
      <c r="BR6" s="36">
        <f t="shared" si="8"/>
        <v>78.260000000000005</v>
      </c>
      <c r="BS6" s="36">
        <f t="shared" si="8"/>
        <v>81.42</v>
      </c>
      <c r="BT6" s="36">
        <f t="shared" si="8"/>
        <v>79.430000000000007</v>
      </c>
      <c r="BU6" s="36">
        <f t="shared" si="8"/>
        <v>33.01</v>
      </c>
      <c r="BV6" s="36">
        <f t="shared" si="8"/>
        <v>32.39</v>
      </c>
      <c r="BW6" s="36">
        <f t="shared" si="8"/>
        <v>24.39</v>
      </c>
      <c r="BX6" s="36">
        <f t="shared" si="8"/>
        <v>22.67</v>
      </c>
      <c r="BY6" s="36">
        <f t="shared" si="8"/>
        <v>37.92</v>
      </c>
      <c r="BZ6" s="35" t="str">
        <f>IF(BZ7="","",IF(BZ7="-","【-】","【"&amp;SUBSTITUTE(TEXT(BZ7,"#,##0.00"),"-","△")&amp;"】"))</f>
        <v>【53.06】</v>
      </c>
      <c r="CA6" s="36">
        <f>IF(CA7="",NA(),CA7)</f>
        <v>363.95</v>
      </c>
      <c r="CB6" s="36">
        <f t="shared" ref="CB6:CJ6" si="9">IF(CB7="",NA(),CB7)</f>
        <v>364.65</v>
      </c>
      <c r="CC6" s="36">
        <f t="shared" si="9"/>
        <v>346.82</v>
      </c>
      <c r="CD6" s="36">
        <f t="shared" si="9"/>
        <v>335.11</v>
      </c>
      <c r="CE6" s="36">
        <f t="shared" si="9"/>
        <v>348.83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56.82</v>
      </c>
      <c r="CM6" s="36">
        <f t="shared" ref="CM6:CU6" si="10">IF(CM7="",NA(),CM7)</f>
        <v>56.63</v>
      </c>
      <c r="CN6" s="36">
        <f t="shared" si="10"/>
        <v>61.86</v>
      </c>
      <c r="CO6" s="36">
        <f t="shared" si="10"/>
        <v>56.56</v>
      </c>
      <c r="CP6" s="36">
        <f t="shared" si="10"/>
        <v>52.94</v>
      </c>
      <c r="CQ6" s="36">
        <f t="shared" si="10"/>
        <v>51.11</v>
      </c>
      <c r="CR6" s="36">
        <f t="shared" si="10"/>
        <v>50.49</v>
      </c>
      <c r="CS6" s="36">
        <f t="shared" si="10"/>
        <v>48.36</v>
      </c>
      <c r="CT6" s="36">
        <f t="shared" si="10"/>
        <v>48.7</v>
      </c>
      <c r="CU6" s="36">
        <f t="shared" si="10"/>
        <v>46.9</v>
      </c>
      <c r="CV6" s="35" t="str">
        <f>IF(CV7="","",IF(CV7="-","【-】","【"&amp;SUBSTITUTE(TEXT(CV7,"#,##0.00"),"-","△")&amp;"】"))</f>
        <v>【56.28】</v>
      </c>
      <c r="CW6" s="36">
        <f>IF(CW7="",NA(),CW7)</f>
        <v>65.72</v>
      </c>
      <c r="CX6" s="36">
        <f t="shared" ref="CX6:DF6" si="11">IF(CX7="",NA(),CX7)</f>
        <v>66.510000000000005</v>
      </c>
      <c r="CY6" s="36">
        <f t="shared" si="11"/>
        <v>61.97</v>
      </c>
      <c r="CZ6" s="36">
        <f t="shared" si="11"/>
        <v>67.55</v>
      </c>
      <c r="DA6" s="36">
        <f t="shared" si="11"/>
        <v>69.45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0.12</v>
      </c>
      <c r="EF6" s="36">
        <f t="shared" si="14"/>
        <v>0.13</v>
      </c>
      <c r="EG6" s="36">
        <f t="shared" si="14"/>
        <v>0.2</v>
      </c>
      <c r="EH6" s="36">
        <f t="shared" si="14"/>
        <v>0.08</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204480</v>
      </c>
      <c r="D7" s="38">
        <v>47</v>
      </c>
      <c r="E7" s="38">
        <v>1</v>
      </c>
      <c r="F7" s="38">
        <v>0</v>
      </c>
      <c r="G7" s="38">
        <v>0</v>
      </c>
      <c r="H7" s="38" t="s">
        <v>108</v>
      </c>
      <c r="I7" s="38" t="s">
        <v>109</v>
      </c>
      <c r="J7" s="38" t="s">
        <v>110</v>
      </c>
      <c r="K7" s="38" t="s">
        <v>111</v>
      </c>
      <c r="L7" s="38" t="s">
        <v>112</v>
      </c>
      <c r="M7" s="38"/>
      <c r="N7" s="39" t="s">
        <v>113</v>
      </c>
      <c r="O7" s="39" t="s">
        <v>114</v>
      </c>
      <c r="P7" s="39">
        <v>93.64</v>
      </c>
      <c r="Q7" s="39">
        <v>4500</v>
      </c>
      <c r="R7" s="39">
        <v>1873</v>
      </c>
      <c r="S7" s="39">
        <v>39.049999999999997</v>
      </c>
      <c r="T7" s="39">
        <v>47.96</v>
      </c>
      <c r="U7" s="39">
        <v>1737</v>
      </c>
      <c r="V7" s="39">
        <v>23.55</v>
      </c>
      <c r="W7" s="39">
        <v>73.760000000000005</v>
      </c>
      <c r="X7" s="39">
        <v>111.61</v>
      </c>
      <c r="Y7" s="39">
        <v>80.08</v>
      </c>
      <c r="Z7" s="39">
        <v>82.52</v>
      </c>
      <c r="AA7" s="39">
        <v>85.29</v>
      </c>
      <c r="AB7" s="39">
        <v>82.89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279.52999999999997</v>
      </c>
      <c r="BF7" s="39">
        <v>365.75</v>
      </c>
      <c r="BG7" s="39">
        <v>335.7</v>
      </c>
      <c r="BH7" s="39">
        <v>308.02</v>
      </c>
      <c r="BI7" s="39">
        <v>288.39999999999998</v>
      </c>
      <c r="BJ7" s="39">
        <v>1496.15</v>
      </c>
      <c r="BK7" s="39">
        <v>1462.56</v>
      </c>
      <c r="BL7" s="39">
        <v>1486.62</v>
      </c>
      <c r="BM7" s="39">
        <v>1510.14</v>
      </c>
      <c r="BN7" s="39">
        <v>1595.62</v>
      </c>
      <c r="BO7" s="39">
        <v>1280.76</v>
      </c>
      <c r="BP7" s="39">
        <v>106.11</v>
      </c>
      <c r="BQ7" s="39">
        <v>74.8</v>
      </c>
      <c r="BR7" s="39">
        <v>78.260000000000005</v>
      </c>
      <c r="BS7" s="39">
        <v>81.42</v>
      </c>
      <c r="BT7" s="39">
        <v>79.430000000000007</v>
      </c>
      <c r="BU7" s="39">
        <v>33.01</v>
      </c>
      <c r="BV7" s="39">
        <v>32.39</v>
      </c>
      <c r="BW7" s="39">
        <v>24.39</v>
      </c>
      <c r="BX7" s="39">
        <v>22.67</v>
      </c>
      <c r="BY7" s="39">
        <v>37.92</v>
      </c>
      <c r="BZ7" s="39">
        <v>53.06</v>
      </c>
      <c r="CA7" s="39">
        <v>363.95</v>
      </c>
      <c r="CB7" s="39">
        <v>364.65</v>
      </c>
      <c r="CC7" s="39">
        <v>346.82</v>
      </c>
      <c r="CD7" s="39">
        <v>335.11</v>
      </c>
      <c r="CE7" s="39">
        <v>348.83</v>
      </c>
      <c r="CF7" s="39">
        <v>523.08000000000004</v>
      </c>
      <c r="CG7" s="39">
        <v>530.83000000000004</v>
      </c>
      <c r="CH7" s="39">
        <v>734.18</v>
      </c>
      <c r="CI7" s="39">
        <v>789.62</v>
      </c>
      <c r="CJ7" s="39">
        <v>423.18</v>
      </c>
      <c r="CK7" s="39">
        <v>314.83</v>
      </c>
      <c r="CL7" s="39">
        <v>56.82</v>
      </c>
      <c r="CM7" s="39">
        <v>56.63</v>
      </c>
      <c r="CN7" s="39">
        <v>61.86</v>
      </c>
      <c r="CO7" s="39">
        <v>56.56</v>
      </c>
      <c r="CP7" s="39">
        <v>52.94</v>
      </c>
      <c r="CQ7" s="39">
        <v>51.11</v>
      </c>
      <c r="CR7" s="39">
        <v>50.49</v>
      </c>
      <c r="CS7" s="39">
        <v>48.36</v>
      </c>
      <c r="CT7" s="39">
        <v>48.7</v>
      </c>
      <c r="CU7" s="39">
        <v>46.9</v>
      </c>
      <c r="CV7" s="39">
        <v>56.28</v>
      </c>
      <c r="CW7" s="39">
        <v>65.72</v>
      </c>
      <c r="CX7" s="39">
        <v>66.510000000000005</v>
      </c>
      <c r="CY7" s="39">
        <v>61.97</v>
      </c>
      <c r="CZ7" s="39">
        <v>67.55</v>
      </c>
      <c r="DA7" s="39">
        <v>69.45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0.12</v>
      </c>
      <c r="EF7" s="39">
        <v>0.13</v>
      </c>
      <c r="EG7" s="39">
        <v>0.2</v>
      </c>
      <c r="EH7" s="39">
        <v>0.08</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2017-12-25T01:43:56Z</dcterms:created>
  <dcterms:modified xsi:type="dcterms:W3CDTF">2018-02-05T07:18:19Z</dcterms:modified>
</cp:coreProperties>
</file>