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81\Desktop\新しいフォルダー\"/>
    </mc:Choice>
  </mc:AlternateContent>
  <workbookProtection workbookPassword="B319" lockStructure="1"/>
  <bookViews>
    <workbookView xWindow="0" yWindow="0" windowWidth="12405" windowHeight="781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B10"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<sst xmlns="http://schemas.openxmlformats.org/spreadsheetml/2006/main" count="251" uniqueCount="126">
  <si>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</si>
  <si>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</si>
  <si>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</si>
  <si>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</si>
  <si>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</si>
  <si>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</si>
  <si>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</si>
  <si>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</si>
  <si>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</si>
  <si>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</si>
  <si>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</si>
  <si>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</si>
  <si>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</si>
  <si>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</si>
  <si>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</si>
  <si>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</si>
  <si>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</si>
  <si>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</si>
  <si>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</si>
  <si>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</si>
  <si>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</si>
  <si>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</si>
  <si>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</si>
  <si>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</si>
  <si>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</si>
  <si>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</si>
  <si>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</si>
  <si>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</si>
  <si>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</si>
  <si>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</si>
  <si>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</si>
  <si>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</si>
  <si>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</si>
  <si>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</si>
  <si>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</si>
  <si>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</si>
  <si>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</si>
  <si>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</si>
  <si>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</si>
  <si>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</si>
  <si>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</si>
  <si>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</si>
  <si>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</si>
  <si>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</si>
  <si>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</si>
  <si>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</si>
  <si>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</si>
  <si>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</si>
  <si>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</si>
  <si>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</si>
  <si>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</si>
  <si>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</si>
  <si>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</si>
  <si>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</si>
  <si>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</si>
  <si>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</si>
  <si>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</si>
  <si>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</si>
  <si>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</si>
  <si>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</si>
  <si>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</si>
  <si>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</si>
  <si>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</si>
  <si>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</si>
  <si>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</si>
  <si>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</si>
  <si>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</si>
  <si>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</si>
  <si>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</si>
  <si>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</si>
  <si>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</si>
  <si>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</si>
  <si>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</si>
  <si>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</si>
  <si>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</si>
  <si>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</si>
  <si>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</si>
  <si>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</si>
  <si>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</si>
  <si>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</si>
  <si>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</si>
  <si>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</si>
  <si>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</si>
  <si>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</si>
  <si>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</si>
  <si>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</si>
  <si>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</si>
  <si>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</si>
  <si>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</si>
  <si>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</si>
  <si>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</si>
  <si>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</si>
  <si>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</si>
  <si>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</si>
  <si>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</si>
  <si>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</si>
  <si>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</si>
  <si>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</si>
  <si>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</si>
  <si>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</si>
  <si>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</si>
  <si>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</si>
  <si>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</si>
  <si>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</si>
  <si>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</si>
  <si>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</si>
  <si>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</si>
  <si>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</si>
  <si>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</si>
  <si>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</si>
  <si>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麻績村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</si>
  <si>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</si>
  <si>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</si>
  <si>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</si>
  <si>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</si>
  <si>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</si>
  <si>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</si>
  <si>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</si>
  <si>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</si>
  <si>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</si>
  <si>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</si>
  <si>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</si>
  <si>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事業完了から１０年を迎え、すでに機械設備の老朽化に伴う修繕費の増加が見られるようになった。使用状況により差はあるがどの施設でも起こり得る事態なので、検査体制を強化する中、今後も使用状況に合わせた修繕、更新を計画的に進める。</t>
    <rPh sb="1" eb="3">
      <t>ジギョウ</t>
    </rPh>
    <rPh sb="3" eb="5">
      <t>カンリョウ</t>
    </rPh>
    <rPh sb="9" eb="10">
      <t>ネン</t>
    </rPh>
    <rPh sb="11" eb="12">
      <t>ムカ</t>
    </rPh>
    <rPh sb="17" eb="19">
      <t>キカイ</t>
    </rPh>
    <rPh sb="19" eb="21">
      <t>セツビ</t>
    </rPh>
    <rPh sb="22" eb="25">
      <t>ロウキュウカ</t>
    </rPh>
    <rPh sb="26" eb="27">
      <t>トモナ</t>
    </rPh>
    <rPh sb="28" eb="31">
      <t>シュウゼンヒ</t>
    </rPh>
    <rPh sb="32" eb="34">
      <t>ゾウカ</t>
    </rPh>
    <rPh sb="35" eb="36">
      <t>ミ</t>
    </rPh>
    <rPh sb="46" eb="48">
      <t>シヨウ</t>
    </rPh>
    <rPh sb="48" eb="50">
      <t>ジョウキョウ</t>
    </rPh>
    <rPh sb="53" eb="54">
      <t>サ</t>
    </rPh>
    <rPh sb="60" eb="62">
      <t>シセツ</t>
    </rPh>
    <rPh sb="64" eb="65">
      <t>オ</t>
    </rPh>
    <rPh sb="67" eb="68">
      <t>エ</t>
    </rPh>
    <rPh sb="69" eb="71">
      <t>ジタイ</t>
    </rPh>
    <rPh sb="75" eb="77">
      <t>ケンサ</t>
    </rPh>
    <rPh sb="77" eb="79">
      <t>タイセイ</t>
    </rPh>
    <rPh sb="80" eb="82">
      <t>キョウカ</t>
    </rPh>
    <rPh sb="84" eb="85">
      <t>ナカ</t>
    </rPh>
    <rPh sb="86" eb="88">
      <t>コンゴ</t>
    </rPh>
    <rPh sb="89" eb="91">
      <t>シヨウ</t>
    </rPh>
    <rPh sb="91" eb="93">
      <t>ジョウキョウ</t>
    </rPh>
    <rPh sb="94" eb="95">
      <t>ア</t>
    </rPh>
    <rPh sb="98" eb="100">
      <t>シュウゼン</t>
    </rPh>
    <rPh sb="101" eb="103">
      <t>コウシン</t>
    </rPh>
    <rPh sb="104" eb="107">
      <t>ケイカクテキ</t>
    </rPh>
    <rPh sb="108" eb="109">
      <t>スス</t>
    </rPh>
    <phoneticPr fontId="7"/>
  </si>
  <si>
    <t>　特環・農集両事業でカバーしきれない郊外を網羅した事業である。現在未設置の住民ほとんどが高齢者世帯であり、新規の増設も困難な状況である。より一層の維持管理費の削減はもとより、料金改定を念頭にした経営改善を図る必要がある。他２事業とともに経営戦略を策定・運用し、平成３２年度企業会計移行の準備を進める。</t>
    <rPh sb="1" eb="3">
      <t>トッカン</t>
    </rPh>
    <rPh sb="4" eb="6">
      <t>ノウシュウ</t>
    </rPh>
    <rPh sb="6" eb="7">
      <t>リョウ</t>
    </rPh>
    <rPh sb="7" eb="9">
      <t>ジギョウ</t>
    </rPh>
    <rPh sb="18" eb="20">
      <t>コウガイ</t>
    </rPh>
    <rPh sb="21" eb="23">
      <t>モウラ</t>
    </rPh>
    <rPh sb="25" eb="27">
      <t>ジギョウ</t>
    </rPh>
    <rPh sb="31" eb="33">
      <t>ゲンザイ</t>
    </rPh>
    <rPh sb="33" eb="36">
      <t>ミセッチ</t>
    </rPh>
    <rPh sb="37" eb="39">
      <t>ジュウミン</t>
    </rPh>
    <rPh sb="44" eb="46">
      <t>コウレイ</t>
    </rPh>
    <rPh sb="46" eb="47">
      <t>シャ</t>
    </rPh>
    <rPh sb="47" eb="49">
      <t>セタイ</t>
    </rPh>
    <rPh sb="53" eb="55">
      <t>シンキ</t>
    </rPh>
    <rPh sb="56" eb="58">
      <t>ゾウセツ</t>
    </rPh>
    <rPh sb="59" eb="61">
      <t>コンナン</t>
    </rPh>
    <rPh sb="62" eb="64">
      <t>ジョウキョウ</t>
    </rPh>
    <rPh sb="70" eb="72">
      <t>イッソウ</t>
    </rPh>
    <rPh sb="73" eb="75">
      <t>イジ</t>
    </rPh>
    <rPh sb="75" eb="78">
      <t>カンリヒ</t>
    </rPh>
    <rPh sb="79" eb="81">
      <t>サクゲン</t>
    </rPh>
    <rPh sb="87" eb="89">
      <t>リョウキン</t>
    </rPh>
    <rPh sb="89" eb="91">
      <t>カイテイ</t>
    </rPh>
    <rPh sb="92" eb="94">
      <t>ネントウ</t>
    </rPh>
    <rPh sb="97" eb="99">
      <t>ケイエイ</t>
    </rPh>
    <rPh sb="99" eb="101">
      <t>カイゼン</t>
    </rPh>
    <rPh sb="102" eb="103">
      <t>ハカ</t>
    </rPh>
    <rPh sb="104" eb="106">
      <t>ヒツヨウ</t>
    </rPh>
    <rPh sb="110" eb="111">
      <t>ホカ</t>
    </rPh>
    <rPh sb="112" eb="114">
      <t>ジギョウ</t>
    </rPh>
    <rPh sb="118" eb="120">
      <t>ケイエイ</t>
    </rPh>
    <rPh sb="120" eb="122">
      <t>センリャク</t>
    </rPh>
    <rPh sb="123" eb="125">
      <t>サクテイ</t>
    </rPh>
    <rPh sb="126" eb="128">
      <t>ウンヨウ</t>
    </rPh>
    <rPh sb="130" eb="132">
      <t>ヘイセイ</t>
    </rPh>
    <rPh sb="134" eb="135">
      <t>ネン</t>
    </rPh>
    <rPh sb="135" eb="136">
      <t>ド</t>
    </rPh>
    <rPh sb="136" eb="138">
      <t>キギョウ</t>
    </rPh>
    <rPh sb="138" eb="140">
      <t>カイケイ</t>
    </rPh>
    <rPh sb="140" eb="142">
      <t>イコウ</t>
    </rPh>
    <rPh sb="143" eb="145">
      <t>ジュンビ</t>
    </rPh>
    <rPh sb="146" eb="147">
      <t>スス</t>
    </rPh>
    <phoneticPr fontId="7"/>
  </si>
  <si>
    <t>①収益的収支比率
　他事業と同じく、起債償還はピークを越え減少していく。個々の浄化槽の維持管理が主体となるため、今後大きな借入は発生しないが、今後は施設劣化による修繕費の増がじりじりと効いてくると予想される。
④企業債残高対事業規模比率
　完了事業の為今後大きな借入予定はない。わずかずつではあるが改善する見込みである。
⑤経費回収率・⑥汚水処理原価
　区域内人口の自然減に有収水量も比例している。昨年の反動で汲取り手数料等維持費の増加が要因となっている。①同様確実に維持修繕費が増加していくため、より一層の経営努力と計画に則った整備更新が必要となる。
⑦施設利用率・⑧水洗化率
　特環・農集事業と比べ郊外の高齢独居世帯が多い地区を網羅した事業であること、終了事業であることから、数年に1件程度の新規接続があるのみであり、今後は自然減が予想される。</t>
    <rPh sb="4" eb="6">
      <t>シュウシ</t>
    </rPh>
    <rPh sb="6" eb="8">
      <t>ヒリツ</t>
    </rPh>
    <rPh sb="10" eb="11">
      <t>ホカ</t>
    </rPh>
    <rPh sb="11" eb="13">
      <t>ジギョウ</t>
    </rPh>
    <rPh sb="14" eb="15">
      <t>オナ</t>
    </rPh>
    <rPh sb="18" eb="20">
      <t>キサイ</t>
    </rPh>
    <rPh sb="20" eb="22">
      <t>ショウカン</t>
    </rPh>
    <rPh sb="27" eb="28">
      <t>コ</t>
    </rPh>
    <rPh sb="29" eb="31">
      <t>ゲンショウ</t>
    </rPh>
    <rPh sb="36" eb="38">
      <t>ココ</t>
    </rPh>
    <rPh sb="39" eb="42">
      <t>ジョウカソウ</t>
    </rPh>
    <rPh sb="43" eb="45">
      <t>イジ</t>
    </rPh>
    <rPh sb="45" eb="47">
      <t>カンリ</t>
    </rPh>
    <rPh sb="48" eb="50">
      <t>シュタイ</t>
    </rPh>
    <rPh sb="56" eb="58">
      <t>コンゴ</t>
    </rPh>
    <rPh sb="58" eb="59">
      <t>オオ</t>
    </rPh>
    <rPh sb="61" eb="63">
      <t>カリイレ</t>
    </rPh>
    <rPh sb="64" eb="66">
      <t>ハッセイ</t>
    </rPh>
    <rPh sb="71" eb="73">
      <t>コンゴ</t>
    </rPh>
    <rPh sb="74" eb="76">
      <t>シセツ</t>
    </rPh>
    <rPh sb="76" eb="78">
      <t>レッカ</t>
    </rPh>
    <rPh sb="81" eb="84">
      <t>シュウゼンヒ</t>
    </rPh>
    <rPh sb="92" eb="93">
      <t>キ</t>
    </rPh>
    <rPh sb="98" eb="100">
      <t>ヨソウ</t>
    </rPh>
    <rPh sb="106" eb="108">
      <t>キギョウ</t>
    </rPh>
    <rPh sb="108" eb="109">
      <t>サイ</t>
    </rPh>
    <rPh sb="109" eb="111">
      <t>ザンダカ</t>
    </rPh>
    <rPh sb="111" eb="112">
      <t>タイ</t>
    </rPh>
    <rPh sb="112" eb="114">
      <t>ジギョウ</t>
    </rPh>
    <rPh sb="114" eb="116">
      <t>キボ</t>
    </rPh>
    <rPh sb="116" eb="118">
      <t>ヒリツ</t>
    </rPh>
    <rPh sb="120" eb="122">
      <t>カンリョウ</t>
    </rPh>
    <rPh sb="122" eb="124">
      <t>ジギョウ</t>
    </rPh>
    <rPh sb="125" eb="126">
      <t>タメ</t>
    </rPh>
    <rPh sb="126" eb="128">
      <t>コンゴ</t>
    </rPh>
    <rPh sb="128" eb="129">
      <t>オオ</t>
    </rPh>
    <rPh sb="131" eb="132">
      <t>カ</t>
    </rPh>
    <rPh sb="132" eb="133">
      <t>イ</t>
    </rPh>
    <rPh sb="133" eb="135">
      <t>ヨテイ</t>
    </rPh>
    <rPh sb="149" eb="151">
      <t>カイゼン</t>
    </rPh>
    <rPh sb="153" eb="155">
      <t>ミコ</t>
    </rPh>
    <rPh sb="162" eb="164">
      <t>ケイヒ</t>
    </rPh>
    <rPh sb="164" eb="166">
      <t>カイシュウ</t>
    </rPh>
    <rPh sb="166" eb="167">
      <t>リツ</t>
    </rPh>
    <rPh sb="169" eb="171">
      <t>オスイ</t>
    </rPh>
    <rPh sb="171" eb="173">
      <t>ショリ</t>
    </rPh>
    <rPh sb="173" eb="175">
      <t>ゲンカ</t>
    </rPh>
    <rPh sb="177" eb="180">
      <t>クイキナイ</t>
    </rPh>
    <rPh sb="180" eb="182">
      <t>ジンコウ</t>
    </rPh>
    <rPh sb="183" eb="186">
      <t>シゼンゲン</t>
    </rPh>
    <rPh sb="187" eb="189">
      <t>ユウシュウ</t>
    </rPh>
    <rPh sb="189" eb="191">
      <t>スイリョウ</t>
    </rPh>
    <rPh sb="192" eb="194">
      <t>ヒレイ</t>
    </rPh>
    <rPh sb="229" eb="231">
      <t>ドウヨウ</t>
    </rPh>
    <rPh sb="231" eb="233">
      <t>カクジツ</t>
    </rPh>
    <rPh sb="234" eb="236">
      <t>イジ</t>
    </rPh>
    <rPh sb="236" eb="238">
      <t>シュウゼン</t>
    </rPh>
    <rPh sb="238" eb="239">
      <t>ヒ</t>
    </rPh>
    <rPh sb="240" eb="242">
      <t>ゾウカ</t>
    </rPh>
    <rPh sb="251" eb="253">
      <t>イッソウ</t>
    </rPh>
    <rPh sb="254" eb="256">
      <t>ケイエイ</t>
    </rPh>
    <rPh sb="256" eb="258">
      <t>ドリョク</t>
    </rPh>
    <rPh sb="259" eb="261">
      <t>ケイカク</t>
    </rPh>
    <rPh sb="262" eb="263">
      <t>ノット</t>
    </rPh>
    <rPh sb="265" eb="267">
      <t>セイビ</t>
    </rPh>
    <rPh sb="267" eb="269">
      <t>コウシン</t>
    </rPh>
    <rPh sb="270" eb="272">
      <t>ヒツヨウ</t>
    </rPh>
    <rPh sb="278" eb="280">
      <t>シセツ</t>
    </rPh>
    <rPh sb="280" eb="283">
      <t>リヨウリツ</t>
    </rPh>
    <rPh sb="285" eb="288">
      <t>スイセンカ</t>
    </rPh>
    <rPh sb="288" eb="289">
      <t>リツ</t>
    </rPh>
    <rPh sb="328" eb="330">
      <t>シュウリョウ</t>
    </rPh>
    <rPh sb="330" eb="332">
      <t>ジギョウ</t>
    </rPh>
    <rPh sb="340" eb="342">
      <t>スウネン</t>
    </rPh>
    <rPh sb="344" eb="345">
      <t>ケン</t>
    </rPh>
    <rPh sb="345" eb="347">
      <t>テイド</t>
    </rPh>
    <rPh sb="348" eb="350">
      <t>シンキ</t>
    </rPh>
    <rPh sb="350" eb="352">
      <t>セツゾク</t>
    </rPh>
    <rPh sb="361" eb="363">
      <t>コンゴ</t>
    </rPh>
    <rPh sb="364" eb="367">
      <t>シゼンゲン</t>
    </rPh>
    <rPh sb="368" eb="370">
      <t>ヨソウ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</si>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</sst>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14-45CA-B7EE-805BC6DDE42C}"/>
            </c:ext>
          </c:extLst>
        </c:ser>
        <c:dLbls>
          <c:showLegendKey val="0"/>
          <c:showVal val="0"/>
          <c:showCatName val="0"/>
          <c:showSerName val="0"/>
          <c:showPercent val="0"/>
          <c:showBubbleSize val="0"/>
        </c:dLbls>
        <c:gapWidth val="150"/>
        <c:axId val="232140112"/>
        <c:axId val="22884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14-45CA-B7EE-805BC6DDE42C}"/>
            </c:ext>
          </c:extLst>
        </c:ser>
        <c:dLbls>
          <c:showLegendKey val="0"/>
          <c:showVal val="0"/>
          <c:showCatName val="0"/>
          <c:showSerName val="0"/>
          <c:showPercent val="0"/>
          <c:showBubbleSize val="0"/>
        </c:dLbls>
        <c:marker val="1"/>
        <c:smooth val="0"/>
        <c:axId val="232140112"/>
        <c:axId val="228848168"/>
      </c:lineChart>
      <c:dateAx>
        <c:axId val="232140112"/>
        <c:scaling>
          <c:orientation val="minMax"/>
        </c:scaling>
        <c:delete val="1"/>
        <c:axPos val="b"/>
        <c:numFmt formatCode="ge" sourceLinked="1"/>
        <c:majorTickMark val="none"/>
        <c:minorTickMark val="none"/>
        <c:tickLblPos val="none"/>
        <c:crossAx val="228848168"/>
        <c:crosses val="autoZero"/>
        <c:auto val="1"/>
        <c:lblOffset val="100"/>
        <c:baseTimeUnit val="years"/>
      </c:dateAx>
      <c:valAx>
        <c:axId val="2288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64.55</c:v>
                </c:pt>
                <c:pt idx="1">
                  <c:v>64.55</c:v>
                </c:pt>
                <c:pt idx="2">
                  <c:v>64.55</c:v>
                </c:pt>
                <c:pt idx="3">
                  <c:v>64.55</c:v>
                </c:pt>
                <c:pt idx="4">
                  <c:v>64.55</c:v>
                </c:pt>
              </c:numCache>
            </c:numRef>
          </c:val>
          <c:extLst>
            <c:ext xmlns:c16="http://schemas.microsoft.com/office/drawing/2014/chart" uri="{C3380CC4-5D6E-409C-BE32-E72D297353CC}">
              <c16:uniqueId val="{00000000-367B-4E8F-9A44-C736682E0654}"/>
            </c:ext>
          </c:extLst>
        </c:ser>
        <c:dLbls>
          <c:showLegendKey val="0"/>
          <c:showVal val="0"/>
          <c:showCatName val="0"/>
          <c:showSerName val="0"/>
          <c:showPercent val="0"/>
          <c:showBubbleSize val="0"/>
        </c:dLbls>
        <c:gapWidth val="150"/>
        <c:axId val="284219320"/>
        <c:axId val="284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59.5</c:v>
                </c:pt>
                <c:pt idx="2">
                  <c:v>53.84</c:v>
                </c:pt>
                <c:pt idx="3">
                  <c:v>60.25</c:v>
                </c:pt>
                <c:pt idx="4">
                  <c:v>61.94</c:v>
                </c:pt>
              </c:numCache>
            </c:numRef>
          </c:val>
          <c:smooth val="0"/>
          <c:extLst>
            <c:ext xmlns:c16="http://schemas.microsoft.com/office/drawing/2014/chart" uri="{C3380CC4-5D6E-409C-BE32-E72D297353CC}">
              <c16:uniqueId val="{00000001-367B-4E8F-9A44-C736682E0654}"/>
            </c:ext>
          </c:extLst>
        </c:ser>
        <c:dLbls>
          <c:showLegendKey val="0"/>
          <c:showVal val="0"/>
          <c:showCatName val="0"/>
          <c:showSerName val="0"/>
          <c:showPercent val="0"/>
          <c:showBubbleSize val="0"/>
        </c:dLbls>
        <c:marker val="1"/>
        <c:smooth val="0"/>
        <c:axId val="284219320"/>
        <c:axId val="284219712"/>
      </c:lineChart>
      <c:dateAx>
        <c:axId val="284219320"/>
        <c:scaling>
          <c:orientation val="minMax"/>
        </c:scaling>
        <c:delete val="1"/>
        <c:axPos val="b"/>
        <c:numFmt formatCode="ge" sourceLinked="1"/>
        <c:majorTickMark val="none"/>
        <c:minorTickMark val="none"/>
        <c:tickLblPos val="none"/>
        <c:crossAx val="284219712"/>
        <c:crosses val="autoZero"/>
        <c:auto val="1"/>
        <c:lblOffset val="100"/>
        <c:baseTimeUnit val="years"/>
      </c:dateAx>
      <c:valAx>
        <c:axId val="284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88.97</c:v>
                </c:pt>
                <c:pt idx="1">
                  <c:v>86.51</c:v>
                </c:pt>
                <c:pt idx="2">
                  <c:v>92.53</c:v>
                </c:pt>
                <c:pt idx="3">
                  <c:v>73.23</c:v>
                </c:pt>
                <c:pt idx="4">
                  <c:v>78.38</c:v>
                </c:pt>
              </c:numCache>
            </c:numRef>
          </c:val>
          <c:extLst>
            <c:ext xmlns:c16="http://schemas.microsoft.com/office/drawing/2014/chart" uri="{C3380CC4-5D6E-409C-BE32-E72D297353CC}">
              <c16:uniqueId val="{00000000-510B-4C42-AFF2-4C78DEDB4B87}"/>
            </c:ext>
          </c:extLst>
        </c:ser>
        <c:dLbls>
          <c:showLegendKey val="0"/>
          <c:showVal val="0"/>
          <c:showCatName val="0"/>
          <c:showSerName val="0"/>
          <c:showPercent val="0"/>
          <c:showBubbleSize val="0"/>
        </c:dLbls>
        <c:gapWidth val="150"/>
        <c:axId val="284220888"/>
        <c:axId val="2843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92.37</c:v>
                </c:pt>
                <c:pt idx="2">
                  <c:v>95.04</c:v>
                </c:pt>
                <c:pt idx="3">
                  <c:v>95.26</c:v>
                </c:pt>
                <c:pt idx="4">
                  <c:v>94.14</c:v>
                </c:pt>
              </c:numCache>
            </c:numRef>
          </c:val>
          <c:smooth val="0"/>
          <c:extLst>
            <c:ext xmlns:c16="http://schemas.microsoft.com/office/drawing/2014/chart" uri="{C3380CC4-5D6E-409C-BE32-E72D297353CC}">
              <c16:uniqueId val="{00000001-510B-4C42-AFF2-4C78DEDB4B87}"/>
            </c:ext>
          </c:extLst>
        </c:ser>
        <c:dLbls>
          <c:showLegendKey val="0"/>
          <c:showVal val="0"/>
          <c:showCatName val="0"/>
          <c:showSerName val="0"/>
          <c:showPercent val="0"/>
          <c:showBubbleSize val="0"/>
        </c:dLbls>
        <c:marker val="1"/>
        <c:smooth val="0"/>
        <c:axId val="284220888"/>
        <c:axId val="284356640"/>
      </c:lineChart>
      <c:dateAx>
        <c:axId val="284220888"/>
        <c:scaling>
          <c:orientation val="minMax"/>
        </c:scaling>
        <c:delete val="1"/>
        <c:axPos val="b"/>
        <c:numFmt formatCode="ge" sourceLinked="1"/>
        <c:majorTickMark val="none"/>
        <c:minorTickMark val="none"/>
        <c:tickLblPos val="none"/>
        <c:crossAx val="284356640"/>
        <c:crosses val="autoZero"/>
        <c:auto val="1"/>
        <c:lblOffset val="100"/>
        <c:baseTimeUnit val="years"/>
      </c:dateAx>
      <c:valAx>
        <c:axId val="2843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89.95</c:v>
                </c:pt>
                <c:pt idx="1">
                  <c:v>91.01</c:v>
                </c:pt>
                <c:pt idx="2">
                  <c:v>82.33</c:v>
                </c:pt>
                <c:pt idx="3">
                  <c:v>88.34</c:v>
                </c:pt>
                <c:pt idx="4">
                  <c:v>75.02</c:v>
                </c:pt>
              </c:numCache>
            </c:numRef>
          </c:val>
          <c:extLst>
            <c:ext xmlns:c16="http://schemas.microsoft.com/office/drawing/2014/chart" uri="{C3380CC4-5D6E-409C-BE32-E72D297353CC}">
              <c16:uniqueId val="{00000000-1CCE-4CA3-B4EE-A0A40D24F901}"/>
            </c:ext>
          </c:extLst>
        </c:ser>
        <c:dLbls>
          <c:showLegendKey val="0"/>
          <c:showVal val="0"/>
          <c:showCatName val="0"/>
          <c:showSerName val="0"/>
          <c:showPercent val="0"/>
          <c:showBubbleSize val="0"/>
        </c:dLbls>
        <c:gapWidth val="150"/>
        <c:axId val="228849344"/>
        <c:axId val="22884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CE-4CA3-B4EE-A0A40D24F901}"/>
            </c:ext>
          </c:extLst>
        </c:ser>
        <c:dLbls>
          <c:showLegendKey val="0"/>
          <c:showVal val="0"/>
          <c:showCatName val="0"/>
          <c:showSerName val="0"/>
          <c:showPercent val="0"/>
          <c:showBubbleSize val="0"/>
        </c:dLbls>
        <c:marker val="1"/>
        <c:smooth val="0"/>
        <c:axId val="228849344"/>
        <c:axId val="228849736"/>
      </c:lineChart>
      <c:dateAx>
        <c:axId val="228849344"/>
        <c:scaling>
          <c:orientation val="minMax"/>
        </c:scaling>
        <c:delete val="1"/>
        <c:axPos val="b"/>
        <c:numFmt formatCode="ge" sourceLinked="1"/>
        <c:majorTickMark val="none"/>
        <c:minorTickMark val="none"/>
        <c:tickLblPos val="none"/>
        <c:crossAx val="228849736"/>
        <c:crosses val="autoZero"/>
        <c:auto val="1"/>
        <c:lblOffset val="100"/>
        <c:baseTimeUnit val="years"/>
      </c:dateAx>
      <c:valAx>
        <c:axId val="22884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A5-42CB-87D0-6F9848DC81AA}"/>
            </c:ext>
          </c:extLst>
        </c:ser>
        <c:dLbls>
          <c:showLegendKey val="0"/>
          <c:showVal val="0"/>
          <c:showCatName val="0"/>
          <c:showSerName val="0"/>
          <c:showPercent val="0"/>
          <c:showBubbleSize val="0"/>
        </c:dLbls>
        <c:gapWidth val="150"/>
        <c:axId val="228850912"/>
        <c:axId val="22885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A5-42CB-87D0-6F9848DC81AA}"/>
            </c:ext>
          </c:extLst>
        </c:ser>
        <c:dLbls>
          <c:showLegendKey val="0"/>
          <c:showVal val="0"/>
          <c:showCatName val="0"/>
          <c:showSerName val="0"/>
          <c:showPercent val="0"/>
          <c:showBubbleSize val="0"/>
        </c:dLbls>
        <c:marker val="1"/>
        <c:smooth val="0"/>
        <c:axId val="228850912"/>
        <c:axId val="228851304"/>
      </c:lineChart>
      <c:dateAx>
        <c:axId val="228850912"/>
        <c:scaling>
          <c:orientation val="minMax"/>
        </c:scaling>
        <c:delete val="1"/>
        <c:axPos val="b"/>
        <c:numFmt formatCode="ge" sourceLinked="1"/>
        <c:majorTickMark val="none"/>
        <c:minorTickMark val="none"/>
        <c:tickLblPos val="none"/>
        <c:crossAx val="228851304"/>
        <c:crosses val="autoZero"/>
        <c:auto val="1"/>
        <c:lblOffset val="100"/>
        <c:baseTimeUnit val="years"/>
      </c:dateAx>
      <c:valAx>
        <c:axId val="22885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5-4EC0-A4B5-34C1D476723A}"/>
            </c:ext>
          </c:extLst>
        </c:ser>
        <c:dLbls>
          <c:showLegendKey val="0"/>
          <c:showVal val="0"/>
          <c:showCatName val="0"/>
          <c:showSerName val="0"/>
          <c:showPercent val="0"/>
          <c:showBubbleSize val="0"/>
        </c:dLbls>
        <c:gapWidth val="150"/>
        <c:axId val="236099544"/>
        <c:axId val="2360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5-4EC0-A4B5-34C1D476723A}"/>
            </c:ext>
          </c:extLst>
        </c:ser>
        <c:dLbls>
          <c:showLegendKey val="0"/>
          <c:showVal val="0"/>
          <c:showCatName val="0"/>
          <c:showSerName val="0"/>
          <c:showPercent val="0"/>
          <c:showBubbleSize val="0"/>
        </c:dLbls>
        <c:marker val="1"/>
        <c:smooth val="0"/>
        <c:axId val="236099544"/>
        <c:axId val="236099936"/>
      </c:lineChart>
      <c:dateAx>
        <c:axId val="236099544"/>
        <c:scaling>
          <c:orientation val="minMax"/>
        </c:scaling>
        <c:delete val="1"/>
        <c:axPos val="b"/>
        <c:numFmt formatCode="ge" sourceLinked="1"/>
        <c:majorTickMark val="none"/>
        <c:minorTickMark val="none"/>
        <c:tickLblPos val="none"/>
        <c:crossAx val="236099936"/>
        <c:crosses val="autoZero"/>
        <c:auto val="1"/>
        <c:lblOffset val="100"/>
        <c:baseTimeUnit val="years"/>
      </c:dateAx>
      <c:valAx>
        <c:axId val="2360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9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9-48CB-8B66-3EE9D7E7FC65}"/>
            </c:ext>
          </c:extLst>
        </c:ser>
        <c:dLbls>
          <c:showLegendKey val="0"/>
          <c:showVal val="0"/>
          <c:showCatName val="0"/>
          <c:showSerName val="0"/>
          <c:showPercent val="0"/>
          <c:showBubbleSize val="0"/>
        </c:dLbls>
        <c:gapWidth val="150"/>
        <c:axId val="236101112"/>
        <c:axId val="2361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9-48CB-8B66-3EE9D7E7FC65}"/>
            </c:ext>
          </c:extLst>
        </c:ser>
        <c:dLbls>
          <c:showLegendKey val="0"/>
          <c:showVal val="0"/>
          <c:showCatName val="0"/>
          <c:showSerName val="0"/>
          <c:showPercent val="0"/>
          <c:showBubbleSize val="0"/>
        </c:dLbls>
        <c:marker val="1"/>
        <c:smooth val="0"/>
        <c:axId val="236101112"/>
        <c:axId val="236101504"/>
      </c:lineChart>
      <c:dateAx>
        <c:axId val="236101112"/>
        <c:scaling>
          <c:orientation val="minMax"/>
        </c:scaling>
        <c:delete val="1"/>
        <c:axPos val="b"/>
        <c:numFmt formatCode="ge" sourceLinked="1"/>
        <c:majorTickMark val="none"/>
        <c:minorTickMark val="none"/>
        <c:tickLblPos val="none"/>
        <c:crossAx val="236101504"/>
        <c:crosses val="autoZero"/>
        <c:auto val="1"/>
        <c:lblOffset val="100"/>
        <c:baseTimeUnit val="years"/>
      </c:dateAx>
      <c:valAx>
        <c:axId val="236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6-40EB-A331-8FFB6E3212DF}"/>
            </c:ext>
          </c:extLst>
        </c:ser>
        <c:dLbls>
          <c:showLegendKey val="0"/>
          <c:showVal val="0"/>
          <c:showCatName val="0"/>
          <c:showSerName val="0"/>
          <c:showPercent val="0"/>
          <c:showBubbleSize val="0"/>
        </c:dLbls>
        <c:gapWidth val="150"/>
        <c:axId val="236102680"/>
        <c:axId val="2332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6-40EB-A331-8FFB6E3212DF}"/>
            </c:ext>
          </c:extLst>
        </c:ser>
        <c:dLbls>
          <c:showLegendKey val="0"/>
          <c:showVal val="0"/>
          <c:showCatName val="0"/>
          <c:showSerName val="0"/>
          <c:showPercent val="0"/>
          <c:showBubbleSize val="0"/>
        </c:dLbls>
        <c:marker val="1"/>
        <c:smooth val="0"/>
        <c:axId val="236102680"/>
        <c:axId val="233228128"/>
      </c:lineChart>
      <c:dateAx>
        <c:axId val="236102680"/>
        <c:scaling>
          <c:orientation val="minMax"/>
        </c:scaling>
        <c:delete val="1"/>
        <c:axPos val="b"/>
        <c:numFmt formatCode="ge" sourceLinked="1"/>
        <c:majorTickMark val="none"/>
        <c:minorTickMark val="none"/>
        <c:tickLblPos val="none"/>
        <c:crossAx val="233228128"/>
        <c:crosses val="autoZero"/>
        <c:auto val="1"/>
        <c:lblOffset val="100"/>
        <c:baseTimeUnit val="years"/>
      </c:dateAx>
      <c:valAx>
        <c:axId val="2332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0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56.57</c:v>
                </c:pt>
                <c:pt idx="1">
                  <c:v>0</c:v>
                </c:pt>
                <c:pt idx="2">
                  <c:v>0</c:v>
                </c:pt>
                <c:pt idx="3">
                  <c:v>0</c:v>
                </c:pt>
                <c:pt idx="4" formatCode="#,##0.00;&quot;△&quot;#,##0.00;&quot;-&quot;">
                  <c:v>1264.7</c:v>
                </c:pt>
              </c:numCache>
            </c:numRef>
          </c:val>
          <c:extLst>
            <c:ext xmlns:c16="http://schemas.microsoft.com/office/drawing/2014/chart" uri="{C3380CC4-5D6E-409C-BE32-E72D297353CC}">
              <c16:uniqueId val="{00000000-B7EC-4A08-8791-08DEF06E8DDF}"/>
            </c:ext>
          </c:extLst>
        </c:ser>
        <c:dLbls>
          <c:showLegendKey val="0"/>
          <c:showVal val="0"/>
          <c:showCatName val="0"/>
          <c:showSerName val="0"/>
          <c:showPercent val="0"/>
          <c:showBubbleSize val="0"/>
        </c:dLbls>
        <c:gapWidth val="150"/>
        <c:axId val="233229304"/>
        <c:axId val="2332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232.83</c:v>
                </c:pt>
                <c:pt idx="2">
                  <c:v>261.08</c:v>
                </c:pt>
                <c:pt idx="3">
                  <c:v>241.49</c:v>
                </c:pt>
                <c:pt idx="4">
                  <c:v>248.44</c:v>
                </c:pt>
              </c:numCache>
            </c:numRef>
          </c:val>
          <c:smooth val="0"/>
          <c:extLst>
            <c:ext xmlns:c16="http://schemas.microsoft.com/office/drawing/2014/chart" uri="{C3380CC4-5D6E-409C-BE32-E72D297353CC}">
              <c16:uniqueId val="{00000001-B7EC-4A08-8791-08DEF06E8DDF}"/>
            </c:ext>
          </c:extLst>
        </c:ser>
        <c:dLbls>
          <c:showLegendKey val="0"/>
          <c:showVal val="0"/>
          <c:showCatName val="0"/>
          <c:showSerName val="0"/>
          <c:showPercent val="0"/>
          <c:showBubbleSize val="0"/>
        </c:dLbls>
        <c:marker val="1"/>
        <c:smooth val="0"/>
        <c:axId val="233229304"/>
        <c:axId val="233229696"/>
      </c:lineChart>
      <c:dateAx>
        <c:axId val="233229304"/>
        <c:scaling>
          <c:orientation val="minMax"/>
        </c:scaling>
        <c:delete val="1"/>
        <c:axPos val="b"/>
        <c:numFmt formatCode="ge" sourceLinked="1"/>
        <c:majorTickMark val="none"/>
        <c:minorTickMark val="none"/>
        <c:tickLblPos val="none"/>
        <c:crossAx val="233229696"/>
        <c:crosses val="autoZero"/>
        <c:auto val="1"/>
        <c:lblOffset val="100"/>
        <c:baseTimeUnit val="years"/>
      </c:dateAx>
      <c:valAx>
        <c:axId val="2332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80.75</c:v>
                </c:pt>
                <c:pt idx="1">
                  <c:v>82.37</c:v>
                </c:pt>
                <c:pt idx="2">
                  <c:v>67.959999999999994</c:v>
                </c:pt>
                <c:pt idx="3">
                  <c:v>77.239999999999995</c:v>
                </c:pt>
                <c:pt idx="4">
                  <c:v>58.11</c:v>
                </c:pt>
              </c:numCache>
            </c:numRef>
          </c:val>
          <c:extLst>
            <c:ext xmlns:c16="http://schemas.microsoft.com/office/drawing/2014/chart" uri="{C3380CC4-5D6E-409C-BE32-E72D297353CC}">
              <c16:uniqueId val="{00000000-7945-4894-A1F4-71A2646FC09D}"/>
            </c:ext>
          </c:extLst>
        </c:ser>
        <c:dLbls>
          <c:showLegendKey val="0"/>
          <c:showVal val="0"/>
          <c:showCatName val="0"/>
          <c:showSerName val="0"/>
          <c:showPercent val="0"/>
          <c:showBubbleSize val="0"/>
        </c:dLbls>
        <c:gapWidth val="150"/>
        <c:axId val="233230872"/>
        <c:axId val="2332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67.92</c:v>
                </c:pt>
                <c:pt idx="2">
                  <c:v>68.61</c:v>
                </c:pt>
                <c:pt idx="3">
                  <c:v>65.7</c:v>
                </c:pt>
                <c:pt idx="4">
                  <c:v>66.73</c:v>
                </c:pt>
              </c:numCache>
            </c:numRef>
          </c:val>
          <c:smooth val="0"/>
          <c:extLst>
            <c:ext xmlns:c16="http://schemas.microsoft.com/office/drawing/2014/chart" uri="{C3380CC4-5D6E-409C-BE32-E72D297353CC}">
              <c16:uniqueId val="{00000001-7945-4894-A1F4-71A2646FC09D}"/>
            </c:ext>
          </c:extLst>
        </c:ser>
        <c:dLbls>
          <c:showLegendKey val="0"/>
          <c:showVal val="0"/>
          <c:showCatName val="0"/>
          <c:showSerName val="0"/>
          <c:showPercent val="0"/>
          <c:showBubbleSize val="0"/>
        </c:dLbls>
        <c:marker val="1"/>
        <c:smooth val="0"/>
        <c:axId val="233230872"/>
        <c:axId val="233231264"/>
      </c:lineChart>
      <c:dateAx>
        <c:axId val="233230872"/>
        <c:scaling>
          <c:orientation val="minMax"/>
        </c:scaling>
        <c:delete val="1"/>
        <c:axPos val="b"/>
        <c:numFmt formatCode="ge" sourceLinked="1"/>
        <c:majorTickMark val="none"/>
        <c:minorTickMark val="none"/>
        <c:tickLblPos val="none"/>
        <c:crossAx val="233231264"/>
        <c:crosses val="autoZero"/>
        <c:auto val="1"/>
        <c:lblOffset val="100"/>
        <c:baseTimeUnit val="years"/>
      </c:dateAx>
      <c:valAx>
        <c:axId val="2332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3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261.08</c:v>
                </c:pt>
                <c:pt idx="1">
                  <c:v>261.81</c:v>
                </c:pt>
                <c:pt idx="2">
                  <c:v>301.64999999999998</c:v>
                </c:pt>
                <c:pt idx="3">
                  <c:v>262.93</c:v>
                </c:pt>
                <c:pt idx="4">
                  <c:v>363</c:v>
                </c:pt>
              </c:numCache>
            </c:numRef>
          </c:val>
          <c:extLst>
            <c:ext xmlns:c16="http://schemas.microsoft.com/office/drawing/2014/chart" uri="{C3380CC4-5D6E-409C-BE32-E72D297353CC}">
              <c16:uniqueId val="{00000000-548B-4C21-B78F-C0D13EBE7E67}"/>
            </c:ext>
          </c:extLst>
        </c:ser>
        <c:dLbls>
          <c:showLegendKey val="0"/>
          <c:showVal val="0"/>
          <c:showCatName val="0"/>
          <c:showSerName val="0"/>
          <c:showPercent val="0"/>
          <c:showBubbleSize val="0"/>
        </c:dLbls>
        <c:gapWidth val="150"/>
        <c:axId val="284217752"/>
        <c:axId val="2842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229.12</c:v>
                </c:pt>
                <c:pt idx="2">
                  <c:v>241.18</c:v>
                </c:pt>
                <c:pt idx="3">
                  <c:v>247.94</c:v>
                </c:pt>
                <c:pt idx="4">
                  <c:v>241.29</c:v>
                </c:pt>
              </c:numCache>
            </c:numRef>
          </c:val>
          <c:smooth val="0"/>
          <c:extLst>
            <c:ext xmlns:c16="http://schemas.microsoft.com/office/drawing/2014/chart" uri="{C3380CC4-5D6E-409C-BE32-E72D297353CC}">
              <c16:uniqueId val="{00000001-548B-4C21-B78F-C0D13EBE7E67}"/>
            </c:ext>
          </c:extLst>
        </c:ser>
        <c:dLbls>
          <c:showLegendKey val="0"/>
          <c:showVal val="0"/>
          <c:showCatName val="0"/>
          <c:showSerName val="0"/>
          <c:showPercent val="0"/>
          <c:showBubbleSize val="0"/>
        </c:dLbls>
        <c:marker val="1"/>
        <c:smooth val="0"/>
        <c:axId val="284217752"/>
        <c:axId val="284218144"/>
      </c:lineChart>
      <c:dateAx>
        <c:axId val="284217752"/>
        <c:scaling>
          <c:orientation val="minMax"/>
        </c:scaling>
        <c:delete val="1"/>
        <c:axPos val="b"/>
        <c:numFmt formatCode="ge" sourceLinked="1"/>
        <c:majorTickMark val="none"/>
        <c:minorTickMark val="none"/>
        <c:tickLblPos val="none"/>
        <c:crossAx val="284218144"/>
        <c:crosses val="autoZero"/>
        <c:auto val="1"/>
        <c:lblOffset val="100"/>
        <c:baseTimeUnit val="years"/>
      </c:dateAx>
      <c:valAx>
        <c:axId val="2842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麻績村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2864</v>
      </c>
      <c r="AM8" s="50"/>
      <c r="AN8" s="50"/>
      <c r="AO8" s="50"/>
      <c r="AP8" s="50"/>
      <c r="AQ8" s="50"/>
      <c r="AR8" s="50"/>
      <c r="AS8" s="50"/>
      <c r="AT8" s="45">
        <f>データ!T6</f>
        <v>34.380000000000003</v>
      </c>
      <c r="AU8" s="45"/>
      <c r="AV8" s="45"/>
      <c r="AW8" s="45"/>
      <c r="AX8" s="45"/>
      <c r="AY8" s="45"/>
      <c r="AZ8" s="45"/>
      <c r="BA8" s="45"/>
      <c r="BB8" s="45">
        <f>データ!U6</f>
        <v>83.3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16.100000000000001</v>
      </c>
      <c r="Q10" s="45"/>
      <c r="R10" s="45"/>
      <c r="S10" s="45"/>
      <c r="T10" s="45"/>
      <c r="U10" s="45"/>
      <c r="V10" s="45"/>
      <c r="W10" s="45">
        <f>データ!Q6</f>
        <v>100</v>
      </c>
      <c r="X10" s="45"/>
      <c r="Y10" s="45"/>
      <c r="Z10" s="45"/>
      <c r="AA10" s="45"/>
      <c r="AB10" s="45"/>
      <c r="AC10" s="45"/>
      <c r="AD10" s="50">
        <f>データ!R6</f>
        <v>3770</v>
      </c>
      <c r="AE10" s="50"/>
      <c r="AF10" s="50"/>
      <c r="AG10" s="50"/>
      <c r="AH10" s="50"/>
      <c r="AI10" s="50"/>
      <c r="AJ10" s="50"/>
      <c r="AK10" s="2"/>
      <c r="AL10" s="50">
        <f>データ!V6</f>
        <v>458</v>
      </c>
      <c r="AM10" s="50"/>
      <c r="AN10" s="50"/>
      <c r="AO10" s="50"/>
      <c r="AP10" s="50"/>
      <c r="AQ10" s="50"/>
      <c r="AR10" s="50"/>
      <c r="AS10" s="50"/>
      <c r="AT10" s="45">
        <f>データ!W6</f>
        <v>0.34</v>
      </c>
      <c r="AU10" s="45"/>
      <c r="AV10" s="45"/>
      <c r="AW10" s="45"/>
      <c r="AX10" s="45"/>
      <c r="AY10" s="45"/>
      <c r="AZ10" s="45"/>
      <c r="BA10" s="45"/>
      <c r="BB10" s="45">
        <f>データ!X6</f>
        <v>1347.06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204463</v>
      </c>
      <c r="D6" s="33">
        <f t="shared" si="3"/>
        <v>47</v>
      </c>
      <c r="E6" s="33">
        <f t="shared" si="3"/>
        <v>18</v>
      </c>
      <c r="F6" s="33">
        <f t="shared" si="3"/>
        <v>0</v>
      </c>
      <c r="G6" s="33">
        <f t="shared" si="3"/>
        <v>0</v>
      </c>
      <c r="H6" s="33" t="str">
        <f t="shared" si="3"/>
        <v>長野県　麻績村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16.100000000000001</v>
      </c>
      <c r="Q6" s="34">
        <f t="shared" si="3"/>
        <v>100</v>
      </c>
      <c r="R6" s="34">
        <f t="shared" si="3"/>
        <v>3770</v>
      </c>
      <c r="S6" s="34">
        <f t="shared" si="3"/>
        <v>2864</v>
      </c>
      <c r="T6" s="34">
        <f t="shared" si="3"/>
        <v>34.380000000000003</v>
      </c>
      <c r="U6" s="34">
        <f t="shared" si="3"/>
        <v>83.3</v>
      </c>
      <c r="V6" s="34">
        <f t="shared" si="3"/>
        <v>458</v>
      </c>
      <c r="W6" s="34">
        <f t="shared" si="3"/>
        <v>0.34</v>
      </c>
      <c r="X6" s="34">
        <f t="shared" si="3"/>
        <v>1347.06</v>
      </c>
      <c r="Y6" s="35">
        <f>IF(Y7="",NA(),Y7)</f>
        <v>89.95</v>
      </c>
      <c r="Z6" s="35">
        <f t="shared" ref="Z6:AH6" si="4">IF(Z7="",NA(),Z7)</f>
        <v>91.01</v>
      </c>
      <c r="AA6" s="35">
        <f t="shared" si="4"/>
        <v>82.33</v>
      </c>
      <c r="AB6" s="35">
        <f t="shared" si="4"/>
        <v>88.34</v>
      </c>
      <c r="AC6" s="35">
        <f t="shared" si="4"/>
        <v>75.02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56.57</v>
      </c>
      <c r="BG6" s="34">
        <f t="shared" ref="BG6:BO6" si="7">IF(BG7="",NA(),BG7)</f>
        <v>0</v>
      </c>
      <c r="BH6" s="34">
        <f t="shared" si="7"/>
        <v>0</v>
      </c>
      <c r="BI6" s="34">
        <f t="shared" si="7"/>
        <v>0</v>
      </c>
      <c r="BJ6" s="35">
        <f t="shared" si="7"/>
        <v>1264.7</v>
      </c>
      <c r="BK6" s="35">
        <f t="shared" si="7"/>
        <v>430.64</v>
      </c>
      <c r="BL6" s="35">
        <f t="shared" si="7"/>
        <v>232.83</v>
      </c>
      <c r="BM6" s="35">
        <f t="shared" si="7"/>
        <v>261.08</v>
      </c>
      <c r="BN6" s="35">
        <f t="shared" si="7"/>
        <v>241.49</v>
      </c>
      <c r="BO6" s="35">
        <f t="shared" si="7"/>
        <v>248.44</v>
      </c>
      <c r="BP6" s="34" t="str">
        <f>IF(BP7="","",IF(BP7="-","【-】","【"&amp;SUBSTITUTE(TEXT(BP7,"#,##0.00"),"-","△")&amp;"】"))</f>
        <v>【346.13】</v>
      </c>
      <c r="BQ6" s="35">
        <f>IF(BQ7="",NA(),BQ7)</f>
        <v>80.75</v>
      </c>
      <c r="BR6" s="35">
        <f t="shared" ref="BR6:BZ6" si="8">IF(BR7="",NA(),BR7)</f>
        <v>82.37</v>
      </c>
      <c r="BS6" s="35">
        <f t="shared" si="8"/>
        <v>67.959999999999994</v>
      </c>
      <c r="BT6" s="35">
        <f t="shared" si="8"/>
        <v>77.239999999999995</v>
      </c>
      <c r="BU6" s="35">
        <f t="shared" si="8"/>
        <v>58.11</v>
      </c>
      <c r="BV6" s="35">
        <f t="shared" si="8"/>
        <v>58.78</v>
      </c>
      <c r="BW6" s="35">
        <f t="shared" si="8"/>
        <v>67.92</v>
      </c>
      <c r="BX6" s="35">
        <f t="shared" si="8"/>
        <v>68.61</v>
      </c>
      <c r="BY6" s="35">
        <f t="shared" si="8"/>
        <v>65.7</v>
      </c>
      <c r="BZ6" s="35">
        <f t="shared" si="8"/>
        <v>66.73</v>
      </c>
      <c r="CA6" s="34" t="str">
        <f>IF(CA7="","",IF(CA7="-","【-】","【"&amp;SUBSTITUTE(TEXT(CA7,"#,##0.00"),"-","△")&amp;"】"))</f>
        <v>【59.83】</v>
      </c>
      <c r="CB6" s="35">
        <f>IF(CB7="",NA(),CB7)</f>
        <v>261.08</v>
      </c>
      <c r="CC6" s="35">
        <f t="shared" ref="CC6:CK6" si="9">IF(CC7="",NA(),CC7)</f>
        <v>261.81</v>
      </c>
      <c r="CD6" s="35">
        <f t="shared" si="9"/>
        <v>301.64999999999998</v>
      </c>
      <c r="CE6" s="35">
        <f t="shared" si="9"/>
        <v>262.93</v>
      </c>
      <c r="CF6" s="35">
        <f t="shared" si="9"/>
        <v>363</v>
      </c>
      <c r="CG6" s="35">
        <f t="shared" si="9"/>
        <v>257.02999999999997</v>
      </c>
      <c r="CH6" s="35">
        <f t="shared" si="9"/>
        <v>229.12</v>
      </c>
      <c r="CI6" s="35">
        <f t="shared" si="9"/>
        <v>241.18</v>
      </c>
      <c r="CJ6" s="35">
        <f t="shared" si="9"/>
        <v>247.94</v>
      </c>
      <c r="CK6" s="35">
        <f t="shared" si="9"/>
        <v>241.29</v>
      </c>
      <c r="CL6" s="34" t="str">
        <f>IF(CL7="","",IF(CL7="-","【-】","【"&amp;SUBSTITUTE(TEXT(CL7,"#,##0.00"),"-","△")&amp;"】"))</f>
        <v>【268.69】</v>
      </c>
      <c r="CM6" s="35">
        <f>IF(CM7="",NA(),CM7)</f>
        <v>64.55</v>
      </c>
      <c r="CN6" s="35">
        <f t="shared" ref="CN6:CV6" si="10">IF(CN7="",NA(),CN7)</f>
        <v>64.55</v>
      </c>
      <c r="CO6" s="35">
        <f t="shared" si="10"/>
        <v>64.55</v>
      </c>
      <c r="CP6" s="35">
        <f t="shared" si="10"/>
        <v>64.55</v>
      </c>
      <c r="CQ6" s="35">
        <f t="shared" si="10"/>
        <v>64.55</v>
      </c>
      <c r="CR6" s="35">
        <f t="shared" si="10"/>
        <v>61.93</v>
      </c>
      <c r="CS6" s="35">
        <f t="shared" si="10"/>
        <v>59.5</v>
      </c>
      <c r="CT6" s="35">
        <f t="shared" si="10"/>
        <v>53.84</v>
      </c>
      <c r="CU6" s="35">
        <f t="shared" si="10"/>
        <v>60.25</v>
      </c>
      <c r="CV6" s="35">
        <f t="shared" si="10"/>
        <v>61.94</v>
      </c>
      <c r="CW6" s="34" t="str">
        <f>IF(CW7="","",IF(CW7="-","【-】","【"&amp;SUBSTITUTE(TEXT(CW7,"#,##0.00"),"-","△")&amp;"】"))</f>
        <v>【61.71】</v>
      </c>
      <c r="CX6" s="35">
        <f>IF(CX7="",NA(),CX7)</f>
        <v>88.97</v>
      </c>
      <c r="CY6" s="35">
        <f t="shared" ref="CY6:DG6" si="11">IF(CY7="",NA(),CY7)</f>
        <v>86.51</v>
      </c>
      <c r="CZ6" s="35">
        <f t="shared" si="11"/>
        <v>92.53</v>
      </c>
      <c r="DA6" s="35">
        <f t="shared" si="11"/>
        <v>73.23</v>
      </c>
      <c r="DB6" s="35">
        <f t="shared" si="11"/>
        <v>78.38</v>
      </c>
      <c r="DC6" s="35">
        <f t="shared" si="11"/>
        <v>77.25</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204463</v>
      </c>
      <c r="D7" s="37">
        <v>47</v>
      </c>
      <c r="E7" s="37">
        <v>18</v>
      </c>
      <c r="F7" s="37">
        <v>0</v>
      </c>
      <c r="G7" s="37">
        <v>0</v>
      </c>
      <c r="H7" s="37" t="s">
        <v>110</v>
      </c>
      <c r="I7" s="37" t="s">
        <v>111</v>
      </c>
      <c r="J7" s="37" t="s">
        <v>112</v>
      </c>
      <c r="K7" s="37" t="s">
        <v>113</v>
      </c>
      <c r="L7" s="37" t="s">
        <v>114</v>
      </c>
      <c r="M7" s="37"/>
      <c r="N7" s="38" t="s">
        <v>115</v>
      </c>
      <c r="O7" s="38" t="s">
        <v>116</v>
      </c>
      <c r="P7" s="38">
        <v>16.100000000000001</v>
      </c>
      <c r="Q7" s="38">
        <v>100</v>
      </c>
      <c r="R7" s="38">
        <v>3770</v>
      </c>
      <c r="S7" s="38">
        <v>2864</v>
      </c>
      <c r="T7" s="38">
        <v>34.380000000000003</v>
      </c>
      <c r="U7" s="38">
        <v>83.3</v>
      </c>
      <c r="V7" s="38">
        <v>458</v>
      </c>
      <c r="W7" s="38">
        <v>0.34</v>
      </c>
      <c r="X7" s="38">
        <v>1347.06</v>
      </c>
      <c r="Y7" s="38">
        <v>89.95</v>
      </c>
      <c r="Z7" s="38">
        <v>91.01</v>
      </c>
      <c r="AA7" s="38">
        <v>82.33</v>
      </c>
      <c r="AB7" s="38">
        <v>88.34</v>
      </c>
      <c r="AC7" s="38">
        <v>75.02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56.57</v>
      </c>
      <c r="BG7" s="38">
        <v>0</v>
      </c>
      <c r="BH7" s="38">
        <v>0</v>
      </c>
      <c r="BI7" s="38">
        <v>0</v>
      </c>
      <c r="BJ7" s="38">
        <v>1264.7</v>
      </c>
      <c r="BK7" s="38">
        <v>430.64</v>
      </c>
      <c r="BL7" s="38">
        <v>232.83</v>
      </c>
      <c r="BM7" s="38">
        <v>261.08</v>
      </c>
      <c r="BN7" s="38">
        <v>241.49</v>
      </c>
      <c r="BO7" s="38">
        <v>248.44</v>
      </c>
      <c r="BP7" s="38">
        <v>346.13</v>
      </c>
      <c r="BQ7" s="38">
        <v>80.75</v>
      </c>
      <c r="BR7" s="38">
        <v>82.37</v>
      </c>
      <c r="BS7" s="38">
        <v>67.959999999999994</v>
      </c>
      <c r="BT7" s="38">
        <v>77.239999999999995</v>
      </c>
      <c r="BU7" s="38">
        <v>58.11</v>
      </c>
      <c r="BV7" s="38">
        <v>58.78</v>
      </c>
      <c r="BW7" s="38">
        <v>67.92</v>
      </c>
      <c r="BX7" s="38">
        <v>68.61</v>
      </c>
      <c r="BY7" s="38">
        <v>65.7</v>
      </c>
      <c r="BZ7" s="38">
        <v>66.73</v>
      </c>
      <c r="CA7" s="38">
        <v>59.83</v>
      </c>
      <c r="CB7" s="38">
        <v>261.08</v>
      </c>
      <c r="CC7" s="38">
        <v>261.81</v>
      </c>
      <c r="CD7" s="38">
        <v>301.64999999999998</v>
      </c>
      <c r="CE7" s="38">
        <v>262.93</v>
      </c>
      <c r="CF7" s="38">
        <v>363</v>
      </c>
      <c r="CG7" s="38">
        <v>257.02999999999997</v>
      </c>
      <c r="CH7" s="38">
        <v>229.12</v>
      </c>
      <c r="CI7" s="38">
        <v>241.18</v>
      </c>
      <c r="CJ7" s="38">
        <v>247.94</v>
      </c>
      <c r="CK7" s="38">
        <v>241.29</v>
      </c>
      <c r="CL7" s="38">
        <v>268.69</v>
      </c>
      <c r="CM7" s="38">
        <v>64.55</v>
      </c>
      <c r="CN7" s="38">
        <v>64.55</v>
      </c>
      <c r="CO7" s="38">
        <v>64.55</v>
      </c>
      <c r="CP7" s="38">
        <v>64.55</v>
      </c>
      <c r="CQ7" s="38">
        <v>64.55</v>
      </c>
      <c r="CR7" s="38">
        <v>61.93</v>
      </c>
      <c r="CS7" s="38">
        <v>59.5</v>
      </c>
      <c r="CT7" s="38">
        <v>53.84</v>
      </c>
      <c r="CU7" s="38">
        <v>60.25</v>
      </c>
      <c r="CV7" s="38">
        <v>61.94</v>
      </c>
      <c r="CW7" s="38">
        <v>61.71</v>
      </c>
      <c r="CX7" s="38">
        <v>88.97</v>
      </c>
      <c r="CY7" s="38">
        <v>86.51</v>
      </c>
      <c r="CZ7" s="38">
        <v>92.53</v>
      </c>
      <c r="DA7" s="38">
        <v>73.23</v>
      </c>
      <c r="DB7" s="38">
        <v>78.38</v>
      </c>
      <c r="DC7" s="38">
        <v>77.25</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0181</cp:lastModifiedBy>
  <dcterms:created xsi:type="dcterms:W3CDTF">2017-12-25T02:40:44Z</dcterms:created>
  <dcterms:modified xsi:type="dcterms:W3CDTF">2018-02-07T05:47:13Z</dcterms:modified>
  <cp:category/>
</cp:coreProperties>
</file>