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isaku\share\企画振興\財政\02 各種調査\13 公営企業 経営比較分析\H29\市町村回答\204463麻績村\"/>
    </mc:Choice>
  </mc:AlternateContent>
  <workbookProtection workbookPassword="B319" lockStructure="1"/>
  <bookViews>
    <workbookView xWindow="0" yWindow="0" windowWidth="12405" windowHeight="781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I10" i="4" s="1"/>
  <c r="N6" i="5"/>
  <c r="B10" i="4" s="1"/>
  <c r="M6" i="5"/>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L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<sst xmlns="http://schemas.openxmlformats.org/spreadsheetml/2006/main" count="240" uniqueCount="126">
  <si>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</si>
  <si>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</si>
  <si>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</si>
  <si>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</si>
  <si>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</si>
  <si>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</si>
  <si>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</si>
  <si>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</si>
  <si>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</si>
  <si>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</si>
  <si>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</si>
  <si>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</si>
  <si>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</si>
  <si>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</si>
  <si>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</si>
  <si>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</si>
  <si>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</si>
  <si>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</si>
  <si>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</si>
  <si>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</si>
  <si>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</si>
  <si>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</si>
  <si>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</si>
  <si>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</si>
  <si>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</si>
  <si>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</si>
  <si>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</si>
  <si>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</si>
  <si>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</si>
  <si>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</si>
  <si>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</si>
  <si>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</si>
  <si>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</si>
  <si>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</si>
  <si>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</si>
  <si>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</si>
  <si>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</si>
  <si>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</si>
  <si>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</si>
  <si>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</si>
  <si>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</si>
  <si>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</si>
  <si>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</si>
  <si>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</si>
  <si>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</si>
  <si>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</si>
  <si>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</si>
  <si>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</si>
  <si>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</si>
  <si>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</si>
  <si>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</si>
  <si>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</si>
  <si>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</si>
  <si>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</si>
  <si>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</si>
  <si>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</si>
  <si>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</si>
  <si>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</si>
  <si>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</si>
  <si>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</si>
  <si>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</si>
  <si>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</si>
  <si>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</si>
  <si>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</si>
  <si>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</si>
  <si>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</si>
  <si>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</si>
  <si>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</si>
  <si>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</si>
  <si>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</si>
  <si>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</si>
  <si>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</si>
  <si>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</si>
  <si>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</si>
  <si>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</si>
  <si>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</si>
  <si>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</si>
  <si>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</si>
  <si>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</si>
  <si>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</si>
  <si>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</si>
  <si>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</si>
  <si>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</si>
  <si>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</si>
  <si>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</si>
  <si>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</si>
  <si>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</si>
  <si>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</si>
  <si>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</si>
  <si>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</si>
  <si>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</si>
  <si>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</si>
  <si>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</si>
  <si>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</si>
  <si>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</si>
  <si>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</si>
  <si>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</si>
  <si>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</si>
  <si>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</si>
  <si>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</si>
  <si>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</si>
  <si>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</si>
  <si>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</si>
  <si>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</si>
  <si>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</si>
  <si>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</si>
  <si>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</si>
  <si>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</si>
  <si>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</si>
  <si>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</si>
  <si>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麻績村</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</si>
  <si>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</si>
  <si>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</si>
  <si>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</si>
  <si>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</si>
  <si>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</si>
  <si>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</si>
  <si>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</si>
  <si>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</si>
  <si>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</si>
  <si>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</si>
  <si>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</si>
  <si>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については法定耐用年数まで40年以上あるため、年間約4㎞ずつ、10年1スパンで洗浄調査を行い状況把握に努めており、農集地区はH31年度に全線調査を予定している。現在のところ経年劣化による不備は確認されていない。なお調査については継続していく。
　処理場、ポンプ場については、今まで通り修繕・更新を計画的に行う。</t>
    <rPh sb="1" eb="3">
      <t>カンロ</t>
    </rPh>
    <rPh sb="8" eb="10">
      <t>ホウテイ</t>
    </rPh>
    <rPh sb="10" eb="12">
      <t>タイヨウ</t>
    </rPh>
    <rPh sb="12" eb="14">
      <t>ネンスウ</t>
    </rPh>
    <rPh sb="18" eb="19">
      <t>ネン</t>
    </rPh>
    <rPh sb="19" eb="21">
      <t>イジョウ</t>
    </rPh>
    <rPh sb="26" eb="27">
      <t>ネン</t>
    </rPh>
    <rPh sb="27" eb="28">
      <t>カン</t>
    </rPh>
    <rPh sb="28" eb="29">
      <t>ヤク</t>
    </rPh>
    <rPh sb="36" eb="37">
      <t>ネン</t>
    </rPh>
    <rPh sb="42" eb="44">
      <t>センジョウ</t>
    </rPh>
    <rPh sb="44" eb="46">
      <t>チョウサ</t>
    </rPh>
    <rPh sb="47" eb="48">
      <t>オコナ</t>
    </rPh>
    <rPh sb="49" eb="51">
      <t>ジョウキョウ</t>
    </rPh>
    <rPh sb="51" eb="53">
      <t>ハアク</t>
    </rPh>
    <rPh sb="54" eb="55">
      <t>ツト</t>
    </rPh>
    <rPh sb="60" eb="62">
      <t>ノウシュウ</t>
    </rPh>
    <rPh sb="62" eb="64">
      <t>チク</t>
    </rPh>
    <rPh sb="68" eb="70">
      <t>ネンド</t>
    </rPh>
    <rPh sb="71" eb="73">
      <t>ゼンセン</t>
    </rPh>
    <rPh sb="73" eb="75">
      <t>チョウサ</t>
    </rPh>
    <rPh sb="76" eb="78">
      <t>ヨテイ</t>
    </rPh>
    <rPh sb="83" eb="85">
      <t>ゲンザイ</t>
    </rPh>
    <rPh sb="89" eb="91">
      <t>ケイネン</t>
    </rPh>
    <rPh sb="91" eb="93">
      <t>レッカ</t>
    </rPh>
    <rPh sb="96" eb="98">
      <t>フビ</t>
    </rPh>
    <rPh sb="99" eb="101">
      <t>カクニン</t>
    </rPh>
    <rPh sb="110" eb="112">
      <t>チョウサ</t>
    </rPh>
    <rPh sb="117" eb="119">
      <t>ケイゾク</t>
    </rPh>
    <rPh sb="126" eb="128">
      <t>ショリ</t>
    </rPh>
    <rPh sb="128" eb="129">
      <t>ジョウ</t>
    </rPh>
    <rPh sb="133" eb="134">
      <t>ジョウ</t>
    </rPh>
    <rPh sb="140" eb="141">
      <t>イマ</t>
    </rPh>
    <rPh sb="143" eb="144">
      <t>ドオ</t>
    </rPh>
    <rPh sb="145" eb="147">
      <t>シュウゼン</t>
    </rPh>
    <rPh sb="148" eb="150">
      <t>コウシン</t>
    </rPh>
    <rPh sb="151" eb="154">
      <t>ケイカクテキ</t>
    </rPh>
    <rPh sb="155" eb="156">
      <t>オコナ</t>
    </rPh>
    <phoneticPr fontId="7"/>
  </si>
  <si>
    <t>　本年度の数値は、農集統合事業の終了による維持管理費等の減少が顕著に表れたものである。事業自体は終了しているため、現状の維持・更新が今後の課題となるが、特環、特地と同様に経営戦略を策定して経営の見直しを図り、平成３２年度の企業会計移行への準備を進める。</t>
    <rPh sb="1" eb="2">
      <t>ホン</t>
    </rPh>
    <rPh sb="2" eb="4">
      <t>ネンド</t>
    </rPh>
    <rPh sb="5" eb="7">
      <t>スウチ</t>
    </rPh>
    <rPh sb="9" eb="11">
      <t>ノウシュウ</t>
    </rPh>
    <rPh sb="11" eb="13">
      <t>トウゴウ</t>
    </rPh>
    <rPh sb="13" eb="15">
      <t>ジギョウ</t>
    </rPh>
    <rPh sb="16" eb="18">
      <t>シュウリョウ</t>
    </rPh>
    <rPh sb="21" eb="23">
      <t>イジ</t>
    </rPh>
    <rPh sb="23" eb="26">
      <t>カンリヒ</t>
    </rPh>
    <rPh sb="26" eb="27">
      <t>トウ</t>
    </rPh>
    <rPh sb="28" eb="29">
      <t>ゲン</t>
    </rPh>
    <rPh sb="29" eb="30">
      <t>ショウ</t>
    </rPh>
    <rPh sb="31" eb="33">
      <t>ケンチョ</t>
    </rPh>
    <rPh sb="34" eb="35">
      <t>アラワ</t>
    </rPh>
    <rPh sb="43" eb="45">
      <t>ジギョウ</t>
    </rPh>
    <rPh sb="45" eb="47">
      <t>ジタイ</t>
    </rPh>
    <rPh sb="48" eb="50">
      <t>シュウリョウ</t>
    </rPh>
    <rPh sb="57" eb="59">
      <t>ゲンジョウ</t>
    </rPh>
    <rPh sb="60" eb="62">
      <t>イジ</t>
    </rPh>
    <rPh sb="63" eb="65">
      <t>コウシン</t>
    </rPh>
    <rPh sb="66" eb="68">
      <t>コンゴ</t>
    </rPh>
    <rPh sb="69" eb="71">
      <t>カダイ</t>
    </rPh>
    <rPh sb="76" eb="78">
      <t>トッカン</t>
    </rPh>
    <rPh sb="79" eb="81">
      <t>トクチ</t>
    </rPh>
    <rPh sb="82" eb="84">
      <t>ドウヨウ</t>
    </rPh>
    <rPh sb="85" eb="87">
      <t>ケイエイ</t>
    </rPh>
    <rPh sb="87" eb="89">
      <t>センリャク</t>
    </rPh>
    <rPh sb="90" eb="92">
      <t>サクテイ</t>
    </rPh>
    <rPh sb="94" eb="96">
      <t>ケイエイ</t>
    </rPh>
    <rPh sb="97" eb="99">
      <t>ミナオ</t>
    </rPh>
    <rPh sb="101" eb="102">
      <t>ハカ</t>
    </rPh>
    <rPh sb="104" eb="106">
      <t>ヘイセイ</t>
    </rPh>
    <rPh sb="108" eb="110">
      <t>ネンド</t>
    </rPh>
    <rPh sb="111" eb="113">
      <t>キギョウ</t>
    </rPh>
    <rPh sb="113" eb="115">
      <t>カイケイ</t>
    </rPh>
    <rPh sb="115" eb="117">
      <t>イコウ</t>
    </rPh>
    <rPh sb="119" eb="121">
      <t>ジュンビ</t>
    </rPh>
    <rPh sb="122" eb="123">
      <t>スス</t>
    </rPh>
    <phoneticPr fontId="7"/>
  </si>
  <si>
    <t>非設置</t>
    <rPh sb="0" eb="1">
      <t>ヒ</t>
    </rPh>
    <rPh sb="1" eb="3">
      <t>セッチ</t>
    </rPh>
    <phoneticPr fontId="4"/>
  </si>
  <si>
    <t>①収益的収支比率
　施設統合に伴い、全体的に伸び傾向が顕著に現れた。特に委託料等の減少に伴う費用の減が大きい。但し使用料収入は減少しており、一般会計繰入金に頼らざるを得ない状況に変わりはない。特環・特地事業と合わせ料金改定を視野に入れた改革が必要である。
④企業債残高対事業規模比率
　施設建設時に借り入れた企業債返済のピークを越えたが、今後は老朽化していく施設改修等に新たな起債借入が必要となる。特環同様計画的な運用が必要である。
⑤経費回収率・⑥汚水処理原価
　①に記したとおり、統合の恩恵が現れたものと理解している。次年度以降は減少が予想される。
⑦施設利用率
　統合により分母数が小さくなっただけで、大きく接続率が増えたわけではない。高齢独居化が進んでいる中、将来は右肩下がりとなっていくことが予想される。
⑧水洗化率
　事業が終了しているため現在は年に数件の新規があるだけというのが現状であり、今後も大きな伸びは期待できない。未接続世帯に積極的に働きかけるなど、たとえ１件でも水洗化に結び付けるよう努力することが必要である。
　</t>
    <rPh sb="1" eb="4">
      <t>シュウエキテキ</t>
    </rPh>
    <rPh sb="4" eb="6">
      <t>シュウシ</t>
    </rPh>
    <rPh sb="6" eb="8">
      <t>ヒリツ</t>
    </rPh>
    <rPh sb="10" eb="12">
      <t>シセツ</t>
    </rPh>
    <rPh sb="12" eb="14">
      <t>トウゴウ</t>
    </rPh>
    <rPh sb="15" eb="16">
      <t>トモナ</t>
    </rPh>
    <rPh sb="18" eb="21">
      <t>ゼンタイテキ</t>
    </rPh>
    <rPh sb="22" eb="23">
      <t>ノ</t>
    </rPh>
    <rPh sb="24" eb="26">
      <t>ケイコウ</t>
    </rPh>
    <rPh sb="27" eb="29">
      <t>ケンチョ</t>
    </rPh>
    <rPh sb="30" eb="31">
      <t>アラワ</t>
    </rPh>
    <rPh sb="34" eb="35">
      <t>トク</t>
    </rPh>
    <rPh sb="36" eb="38">
      <t>イタク</t>
    </rPh>
    <rPh sb="38" eb="39">
      <t>リョウ</t>
    </rPh>
    <rPh sb="39" eb="40">
      <t>トウ</t>
    </rPh>
    <rPh sb="41" eb="43">
      <t>ゲンショウ</t>
    </rPh>
    <rPh sb="44" eb="45">
      <t>トモナ</t>
    </rPh>
    <rPh sb="46" eb="48">
      <t>ヒヨウ</t>
    </rPh>
    <rPh sb="49" eb="50">
      <t>ゲン</t>
    </rPh>
    <rPh sb="51" eb="52">
      <t>オオ</t>
    </rPh>
    <rPh sb="55" eb="56">
      <t>タダ</t>
    </rPh>
    <rPh sb="57" eb="60">
      <t>シヨウリョウ</t>
    </rPh>
    <rPh sb="60" eb="62">
      <t>シュウニュウ</t>
    </rPh>
    <rPh sb="63" eb="65">
      <t>ゲンショウ</t>
    </rPh>
    <rPh sb="70" eb="72">
      <t>イッパン</t>
    </rPh>
    <rPh sb="72" eb="74">
      <t>カイケイ</t>
    </rPh>
    <rPh sb="74" eb="76">
      <t>クリイレ</t>
    </rPh>
    <rPh sb="76" eb="77">
      <t>キン</t>
    </rPh>
    <rPh sb="78" eb="79">
      <t>タヨ</t>
    </rPh>
    <rPh sb="83" eb="84">
      <t>エ</t>
    </rPh>
    <rPh sb="86" eb="88">
      <t>ジョウキョウ</t>
    </rPh>
    <rPh sb="89" eb="90">
      <t>カ</t>
    </rPh>
    <rPh sb="96" eb="98">
      <t>トッカン</t>
    </rPh>
    <rPh sb="99" eb="101">
      <t>トクチ</t>
    </rPh>
    <rPh sb="101" eb="103">
      <t>ジギョウ</t>
    </rPh>
    <rPh sb="104" eb="105">
      <t>ア</t>
    </rPh>
    <rPh sb="107" eb="109">
      <t>リョウキン</t>
    </rPh>
    <rPh sb="109" eb="111">
      <t>カイテイ</t>
    </rPh>
    <rPh sb="112" eb="114">
      <t>シヤ</t>
    </rPh>
    <rPh sb="115" eb="116">
      <t>イ</t>
    </rPh>
    <rPh sb="118" eb="120">
      <t>カイカク</t>
    </rPh>
    <rPh sb="121" eb="123">
      <t>ヒツヨウ</t>
    </rPh>
    <rPh sb="129" eb="131">
      <t>キギョウ</t>
    </rPh>
    <rPh sb="131" eb="132">
      <t>サイ</t>
    </rPh>
    <rPh sb="132" eb="134">
      <t>ザンダカ</t>
    </rPh>
    <rPh sb="134" eb="135">
      <t>タイ</t>
    </rPh>
    <rPh sb="135" eb="137">
      <t>ジギョウ</t>
    </rPh>
    <rPh sb="137" eb="139">
      <t>キボ</t>
    </rPh>
    <rPh sb="139" eb="141">
      <t>ヒリツ</t>
    </rPh>
    <rPh sb="143" eb="145">
      <t>シセツ</t>
    </rPh>
    <rPh sb="145" eb="147">
      <t>ケンセツ</t>
    </rPh>
    <rPh sb="147" eb="148">
      <t>ジ</t>
    </rPh>
    <rPh sb="149" eb="150">
      <t>カ</t>
    </rPh>
    <rPh sb="151" eb="152">
      <t>イ</t>
    </rPh>
    <rPh sb="154" eb="156">
      <t>キギョウ</t>
    </rPh>
    <rPh sb="156" eb="157">
      <t>サイ</t>
    </rPh>
    <rPh sb="157" eb="159">
      <t>ヘンサイ</t>
    </rPh>
    <rPh sb="164" eb="165">
      <t>コ</t>
    </rPh>
    <rPh sb="169" eb="171">
      <t>コンゴ</t>
    </rPh>
    <rPh sb="172" eb="175">
      <t>ロウキュウカ</t>
    </rPh>
    <rPh sb="179" eb="181">
      <t>シセツ</t>
    </rPh>
    <rPh sb="181" eb="183">
      <t>カイシュウ</t>
    </rPh>
    <rPh sb="183" eb="184">
      <t>トウ</t>
    </rPh>
    <rPh sb="185" eb="186">
      <t>アラ</t>
    </rPh>
    <rPh sb="188" eb="190">
      <t>キサイ</t>
    </rPh>
    <rPh sb="190" eb="192">
      <t>カリイレ</t>
    </rPh>
    <rPh sb="193" eb="195">
      <t>ヒツヨウ</t>
    </rPh>
    <rPh sb="199" eb="201">
      <t>トッカン</t>
    </rPh>
    <rPh sb="201" eb="203">
      <t>ドウヨウ</t>
    </rPh>
    <rPh sb="203" eb="206">
      <t>ケイカクテキ</t>
    </rPh>
    <rPh sb="207" eb="209">
      <t>ウンヨウ</t>
    </rPh>
    <rPh sb="210" eb="212">
      <t>ヒツヨウ</t>
    </rPh>
    <rPh sb="218" eb="220">
      <t>ケイヒ</t>
    </rPh>
    <rPh sb="220" eb="222">
      <t>カイシュウ</t>
    </rPh>
    <rPh sb="222" eb="223">
      <t>リツ</t>
    </rPh>
    <rPh sb="225" eb="227">
      <t>オスイ</t>
    </rPh>
    <rPh sb="227" eb="229">
      <t>ショリ</t>
    </rPh>
    <rPh sb="229" eb="231">
      <t>ゲンカ</t>
    </rPh>
    <rPh sb="235" eb="236">
      <t>シル</t>
    </rPh>
    <rPh sb="242" eb="244">
      <t>トウゴウ</t>
    </rPh>
    <rPh sb="245" eb="247">
      <t>オンケイ</t>
    </rPh>
    <rPh sb="248" eb="249">
      <t>アラワ</t>
    </rPh>
    <rPh sb="254" eb="256">
      <t>リカイ</t>
    </rPh>
    <rPh sb="261" eb="264">
      <t>ジネンド</t>
    </rPh>
    <rPh sb="264" eb="266">
      <t>イコウ</t>
    </rPh>
    <rPh sb="267" eb="269">
      <t>ゲンショウ</t>
    </rPh>
    <rPh sb="270" eb="272">
      <t>ヨソウ</t>
    </rPh>
    <rPh sb="278" eb="280">
      <t>シセツ</t>
    </rPh>
    <rPh sb="280" eb="283">
      <t>リヨウリツ</t>
    </rPh>
    <rPh sb="285" eb="287">
      <t>トウゴウ</t>
    </rPh>
    <rPh sb="290" eb="292">
      <t>ブンボ</t>
    </rPh>
    <rPh sb="292" eb="293">
      <t>スウ</t>
    </rPh>
    <rPh sb="294" eb="295">
      <t>チイ</t>
    </rPh>
    <rPh sb="304" eb="305">
      <t>オオ</t>
    </rPh>
    <rPh sb="307" eb="309">
      <t>セツゾク</t>
    </rPh>
    <rPh sb="309" eb="310">
      <t>リツ</t>
    </rPh>
    <rPh sb="311" eb="312">
      <t>フ</t>
    </rPh>
    <rPh sb="321" eb="323">
      <t>コウレイ</t>
    </rPh>
    <rPh sb="323" eb="325">
      <t>ドッキョ</t>
    </rPh>
    <rPh sb="325" eb="326">
      <t>カ</t>
    </rPh>
    <rPh sb="327" eb="328">
      <t>スス</t>
    </rPh>
    <rPh sb="332" eb="333">
      <t>ナカ</t>
    </rPh>
    <rPh sb="334" eb="336">
      <t>ショウライ</t>
    </rPh>
    <rPh sb="337" eb="340">
      <t>ミギカタサ</t>
    </rPh>
    <rPh sb="351" eb="353">
      <t>ヨソウ</t>
    </rPh>
    <rPh sb="359" eb="362">
      <t>スイセンカ</t>
    </rPh>
    <rPh sb="362" eb="363">
      <t>リツ</t>
    </rPh>
    <rPh sb="365" eb="367">
      <t>ジギョウ</t>
    </rPh>
    <rPh sb="368" eb="370">
      <t>シュウリョウ</t>
    </rPh>
    <rPh sb="376" eb="378">
      <t>ゲンザイ</t>
    </rPh>
    <rPh sb="379" eb="380">
      <t>ネン</t>
    </rPh>
    <rPh sb="381" eb="383">
      <t>スウケン</t>
    </rPh>
    <rPh sb="384" eb="386">
      <t>シンキ</t>
    </rPh>
    <rPh sb="396" eb="398">
      <t>ゲンジョウ</t>
    </rPh>
    <rPh sb="402" eb="404">
      <t>コンゴ</t>
    </rPh>
    <rPh sb="405" eb="406">
      <t>オオ</t>
    </rPh>
    <rPh sb="408" eb="409">
      <t>ノ</t>
    </rPh>
    <rPh sb="411" eb="413">
      <t>キタイ</t>
    </rPh>
    <rPh sb="418" eb="421">
      <t>ミセツゾク</t>
    </rPh>
    <rPh sb="421" eb="423">
      <t>セタイ</t>
    </rPh>
    <rPh sb="424" eb="427">
      <t>セッキョクテキ</t>
    </rPh>
    <rPh sb="428" eb="429">
      <t>ハタラ</t>
    </rPh>
    <rPh sb="440" eb="441">
      <t>ケン</t>
    </rPh>
    <rPh sb="443" eb="446">
      <t>スイセンカ</t>
    </rPh>
    <rPh sb="447" eb="448">
      <t>ムス</t>
    </rPh>
    <rPh sb="449" eb="450">
      <t>ツ</t>
    </rPh>
    <rPh sb="454" eb="456">
      <t>ドリョク</t>
    </rPh>
    <rPh sb="461" eb="463">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</si>
</sst>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05-4747-A263-6618709DDDFF}"/>
            </c:ext>
          </c:extLst>
        </c:ser>
        <c:dLbls>
          <c:showLegendKey val="0"/>
          <c:showVal val="0"/>
          <c:showCatName val="0"/>
          <c:showSerName val="0"/>
          <c:showPercent val="0"/>
          <c:showBubbleSize val="0"/>
        </c:dLbls>
        <c:gapWidth val="150"/>
        <c:axId val="323505632"/>
        <c:axId val="324055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extLst xmlns:c16r2="http://schemas.microsoft.com/office/drawing/2015/06/chart">
            <c:ext xmlns:c16="http://schemas.microsoft.com/office/drawing/2014/chart" uri="{C3380CC4-5D6E-409C-BE32-E72D297353CC}">
              <c16:uniqueId val="{00000001-7205-4747-A263-6618709DDDFF}"/>
            </c:ext>
          </c:extLst>
        </c:ser>
        <c:dLbls>
          <c:showLegendKey val="0"/>
          <c:showVal val="0"/>
          <c:showCatName val="0"/>
          <c:showSerName val="0"/>
          <c:showPercent val="0"/>
          <c:showBubbleSize val="0"/>
        </c:dLbls>
        <c:marker val="1"/>
        <c:smooth val="0"/>
        <c:axId val="323505632"/>
        <c:axId val="324055480"/>
      </c:lineChart>
      <c:dateAx>
        <c:axId val="323505632"/>
        <c:scaling>
          <c:orientation val="minMax"/>
        </c:scaling>
        <c:delete val="1"/>
        <c:axPos val="b"/>
        <c:numFmt formatCode="ge" sourceLinked="1"/>
        <c:majorTickMark val="none"/>
        <c:minorTickMark val="none"/>
        <c:tickLblPos val="none"/>
        <c:crossAx val="324055480"/>
        <c:crosses val="autoZero"/>
        <c:auto val="1"/>
        <c:lblOffset val="100"/>
        <c:baseTimeUnit val="years"/>
      </c:dateAx>
      <c:valAx>
        <c:axId val="32405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45.3</c:v>
                </c:pt>
                <c:pt idx="1">
                  <c:v>45.86</c:v>
                </c:pt>
                <c:pt idx="2">
                  <c:v>45.3</c:v>
                </c:pt>
                <c:pt idx="3">
                  <c:v>46.96</c:v>
                </c:pt>
                <c:pt idx="4">
                  <c:v>52.63</c:v>
                </c:pt>
              </c:numCache>
            </c:numRef>
          </c:val>
          <c:extLst xmlns:c16r2="http://schemas.microsoft.com/office/drawing/2015/06/chart">
            <c:ext xmlns:c16="http://schemas.microsoft.com/office/drawing/2014/chart" uri="{C3380CC4-5D6E-409C-BE32-E72D297353CC}">
              <c16:uniqueId val="{00000000-C419-4B17-9F1E-2E5A31917FE9}"/>
            </c:ext>
          </c:extLst>
        </c:ser>
        <c:dLbls>
          <c:showLegendKey val="0"/>
          <c:showVal val="0"/>
          <c:showCatName val="0"/>
          <c:showSerName val="0"/>
          <c:showPercent val="0"/>
          <c:showBubbleSize val="0"/>
        </c:dLbls>
        <c:gapWidth val="150"/>
        <c:axId val="324229864"/>
        <c:axId val="32423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extLst xmlns:c16r2="http://schemas.microsoft.com/office/drawing/2015/06/chart">
            <c:ext xmlns:c16="http://schemas.microsoft.com/office/drawing/2014/chart" uri="{C3380CC4-5D6E-409C-BE32-E72D297353CC}">
              <c16:uniqueId val="{00000001-C419-4B17-9F1E-2E5A31917FE9}"/>
            </c:ext>
          </c:extLst>
        </c:ser>
        <c:dLbls>
          <c:showLegendKey val="0"/>
          <c:showVal val="0"/>
          <c:showCatName val="0"/>
          <c:showSerName val="0"/>
          <c:showPercent val="0"/>
          <c:showBubbleSize val="0"/>
        </c:dLbls>
        <c:marker val="1"/>
        <c:smooth val="0"/>
        <c:axId val="324229864"/>
        <c:axId val="324234960"/>
      </c:lineChart>
      <c:dateAx>
        <c:axId val="324229864"/>
        <c:scaling>
          <c:orientation val="minMax"/>
        </c:scaling>
        <c:delete val="1"/>
        <c:axPos val="b"/>
        <c:numFmt formatCode="ge" sourceLinked="1"/>
        <c:majorTickMark val="none"/>
        <c:minorTickMark val="none"/>
        <c:tickLblPos val="none"/>
        <c:crossAx val="324234960"/>
        <c:crosses val="autoZero"/>
        <c:auto val="1"/>
        <c:lblOffset val="100"/>
        <c:baseTimeUnit val="years"/>
      </c:dateAx>
      <c:valAx>
        <c:axId val="32423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2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76.59</c:v>
                </c:pt>
                <c:pt idx="1">
                  <c:v>79.05</c:v>
                </c:pt>
                <c:pt idx="2">
                  <c:v>78.819999999999993</c:v>
                </c:pt>
                <c:pt idx="3">
                  <c:v>79.290000000000006</c:v>
                </c:pt>
                <c:pt idx="4">
                  <c:v>84.91</c:v>
                </c:pt>
              </c:numCache>
            </c:numRef>
          </c:val>
          <c:extLst xmlns:c16r2="http://schemas.microsoft.com/office/drawing/2015/06/chart">
            <c:ext xmlns:c16="http://schemas.microsoft.com/office/drawing/2014/chart" uri="{C3380CC4-5D6E-409C-BE32-E72D297353CC}">
              <c16:uniqueId val="{00000000-B08B-4E6C-93B6-2BFF9BFC4FDD}"/>
            </c:ext>
          </c:extLst>
        </c:ser>
        <c:dLbls>
          <c:showLegendKey val="0"/>
          <c:showVal val="0"/>
          <c:showCatName val="0"/>
          <c:showSerName val="0"/>
          <c:showPercent val="0"/>
          <c:showBubbleSize val="0"/>
        </c:dLbls>
        <c:gapWidth val="150"/>
        <c:axId val="324230256"/>
        <c:axId val="32423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extLst xmlns:c16r2="http://schemas.microsoft.com/office/drawing/2015/06/chart">
            <c:ext xmlns:c16="http://schemas.microsoft.com/office/drawing/2014/chart" uri="{C3380CC4-5D6E-409C-BE32-E72D297353CC}">
              <c16:uniqueId val="{00000001-B08B-4E6C-93B6-2BFF9BFC4FDD}"/>
            </c:ext>
          </c:extLst>
        </c:ser>
        <c:dLbls>
          <c:showLegendKey val="0"/>
          <c:showVal val="0"/>
          <c:showCatName val="0"/>
          <c:showSerName val="0"/>
          <c:showPercent val="0"/>
          <c:showBubbleSize val="0"/>
        </c:dLbls>
        <c:marker val="1"/>
        <c:smooth val="0"/>
        <c:axId val="324230256"/>
        <c:axId val="324233000"/>
      </c:lineChart>
      <c:dateAx>
        <c:axId val="324230256"/>
        <c:scaling>
          <c:orientation val="minMax"/>
        </c:scaling>
        <c:delete val="1"/>
        <c:axPos val="b"/>
        <c:numFmt formatCode="ge" sourceLinked="1"/>
        <c:majorTickMark val="none"/>
        <c:minorTickMark val="none"/>
        <c:tickLblPos val="none"/>
        <c:crossAx val="324233000"/>
        <c:crosses val="autoZero"/>
        <c:auto val="1"/>
        <c:lblOffset val="100"/>
        <c:baseTimeUnit val="years"/>
      </c:dateAx>
      <c:valAx>
        <c:axId val="32423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3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96.77</c:v>
                </c:pt>
                <c:pt idx="1">
                  <c:v>103.25</c:v>
                </c:pt>
                <c:pt idx="2">
                  <c:v>91.39</c:v>
                </c:pt>
                <c:pt idx="3">
                  <c:v>102.26</c:v>
                </c:pt>
                <c:pt idx="4">
                  <c:v>97.49</c:v>
                </c:pt>
              </c:numCache>
            </c:numRef>
          </c:val>
          <c:extLst xmlns:c16r2="http://schemas.microsoft.com/office/drawing/2015/06/chart">
            <c:ext xmlns:c16="http://schemas.microsoft.com/office/drawing/2014/chart" uri="{C3380CC4-5D6E-409C-BE32-E72D297353CC}">
              <c16:uniqueId val="{00000000-7EE2-48A5-808F-C0E74ACB0146}"/>
            </c:ext>
          </c:extLst>
        </c:ser>
        <c:dLbls>
          <c:showLegendKey val="0"/>
          <c:showVal val="0"/>
          <c:showCatName val="0"/>
          <c:showSerName val="0"/>
          <c:showPercent val="0"/>
          <c:showBubbleSize val="0"/>
        </c:dLbls>
        <c:gapWidth val="150"/>
        <c:axId val="324055872"/>
        <c:axId val="32405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E2-48A5-808F-C0E74ACB0146}"/>
            </c:ext>
          </c:extLst>
        </c:ser>
        <c:dLbls>
          <c:showLegendKey val="0"/>
          <c:showVal val="0"/>
          <c:showCatName val="0"/>
          <c:showSerName val="0"/>
          <c:showPercent val="0"/>
          <c:showBubbleSize val="0"/>
        </c:dLbls>
        <c:marker val="1"/>
        <c:smooth val="0"/>
        <c:axId val="324055872"/>
        <c:axId val="324056656"/>
      </c:lineChart>
      <c:dateAx>
        <c:axId val="324055872"/>
        <c:scaling>
          <c:orientation val="minMax"/>
        </c:scaling>
        <c:delete val="1"/>
        <c:axPos val="b"/>
        <c:numFmt formatCode="ge" sourceLinked="1"/>
        <c:majorTickMark val="none"/>
        <c:minorTickMark val="none"/>
        <c:tickLblPos val="none"/>
        <c:crossAx val="324056656"/>
        <c:crosses val="autoZero"/>
        <c:auto val="1"/>
        <c:lblOffset val="100"/>
        <c:baseTimeUnit val="years"/>
      </c:dateAx>
      <c:valAx>
        <c:axId val="32405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E6-4717-812A-A42C54CE9E31}"/>
            </c:ext>
          </c:extLst>
        </c:ser>
        <c:dLbls>
          <c:showLegendKey val="0"/>
          <c:showVal val="0"/>
          <c:showCatName val="0"/>
          <c:showSerName val="0"/>
          <c:showPercent val="0"/>
          <c:showBubbleSize val="0"/>
        </c:dLbls>
        <c:gapWidth val="150"/>
        <c:axId val="324057832"/>
        <c:axId val="32405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E6-4717-812A-A42C54CE9E31}"/>
            </c:ext>
          </c:extLst>
        </c:ser>
        <c:dLbls>
          <c:showLegendKey val="0"/>
          <c:showVal val="0"/>
          <c:showCatName val="0"/>
          <c:showSerName val="0"/>
          <c:showPercent val="0"/>
          <c:showBubbleSize val="0"/>
        </c:dLbls>
        <c:marker val="1"/>
        <c:smooth val="0"/>
        <c:axId val="324057832"/>
        <c:axId val="324058224"/>
      </c:lineChart>
      <c:dateAx>
        <c:axId val="324057832"/>
        <c:scaling>
          <c:orientation val="minMax"/>
        </c:scaling>
        <c:delete val="1"/>
        <c:axPos val="b"/>
        <c:numFmt formatCode="ge" sourceLinked="1"/>
        <c:majorTickMark val="none"/>
        <c:minorTickMark val="none"/>
        <c:tickLblPos val="none"/>
        <c:crossAx val="324058224"/>
        <c:crosses val="autoZero"/>
        <c:auto val="1"/>
        <c:lblOffset val="100"/>
        <c:baseTimeUnit val="years"/>
      </c:dateAx>
      <c:valAx>
        <c:axId val="32405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5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E5-44FA-8278-51B1DB216CE7}"/>
            </c:ext>
          </c:extLst>
        </c:ser>
        <c:dLbls>
          <c:showLegendKey val="0"/>
          <c:showVal val="0"/>
          <c:showCatName val="0"/>
          <c:showSerName val="0"/>
          <c:showPercent val="0"/>
          <c:showBubbleSize val="0"/>
        </c:dLbls>
        <c:gapWidth val="150"/>
        <c:axId val="323592280"/>
        <c:axId val="3235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E5-44FA-8278-51B1DB216CE7}"/>
            </c:ext>
          </c:extLst>
        </c:ser>
        <c:dLbls>
          <c:showLegendKey val="0"/>
          <c:showVal val="0"/>
          <c:showCatName val="0"/>
          <c:showSerName val="0"/>
          <c:showPercent val="0"/>
          <c:showBubbleSize val="0"/>
        </c:dLbls>
        <c:marker val="1"/>
        <c:smooth val="0"/>
        <c:axId val="323592280"/>
        <c:axId val="323591104"/>
      </c:lineChart>
      <c:dateAx>
        <c:axId val="323592280"/>
        <c:scaling>
          <c:orientation val="minMax"/>
        </c:scaling>
        <c:delete val="1"/>
        <c:axPos val="b"/>
        <c:numFmt formatCode="ge" sourceLinked="1"/>
        <c:majorTickMark val="none"/>
        <c:minorTickMark val="none"/>
        <c:tickLblPos val="none"/>
        <c:crossAx val="323591104"/>
        <c:crosses val="autoZero"/>
        <c:auto val="1"/>
        <c:lblOffset val="100"/>
        <c:baseTimeUnit val="years"/>
      </c:dateAx>
      <c:valAx>
        <c:axId val="3235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9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D8-41BD-B66E-10EE40445EBC}"/>
            </c:ext>
          </c:extLst>
        </c:ser>
        <c:dLbls>
          <c:showLegendKey val="0"/>
          <c:showVal val="0"/>
          <c:showCatName val="0"/>
          <c:showSerName val="0"/>
          <c:showPercent val="0"/>
          <c:showBubbleSize val="0"/>
        </c:dLbls>
        <c:gapWidth val="150"/>
        <c:axId val="323588752"/>
        <c:axId val="3235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D8-41BD-B66E-10EE40445EBC}"/>
            </c:ext>
          </c:extLst>
        </c:ser>
        <c:dLbls>
          <c:showLegendKey val="0"/>
          <c:showVal val="0"/>
          <c:showCatName val="0"/>
          <c:showSerName val="0"/>
          <c:showPercent val="0"/>
          <c:showBubbleSize val="0"/>
        </c:dLbls>
        <c:marker val="1"/>
        <c:smooth val="0"/>
        <c:axId val="323588752"/>
        <c:axId val="323592672"/>
      </c:lineChart>
      <c:dateAx>
        <c:axId val="323588752"/>
        <c:scaling>
          <c:orientation val="minMax"/>
        </c:scaling>
        <c:delete val="1"/>
        <c:axPos val="b"/>
        <c:numFmt formatCode="ge" sourceLinked="1"/>
        <c:majorTickMark val="none"/>
        <c:minorTickMark val="none"/>
        <c:tickLblPos val="none"/>
        <c:crossAx val="323592672"/>
        <c:crosses val="autoZero"/>
        <c:auto val="1"/>
        <c:lblOffset val="100"/>
        <c:baseTimeUnit val="years"/>
      </c:dateAx>
      <c:valAx>
        <c:axId val="3235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8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D1-473B-B742-5A1808106D47}"/>
            </c:ext>
          </c:extLst>
        </c:ser>
        <c:dLbls>
          <c:showLegendKey val="0"/>
          <c:showVal val="0"/>
          <c:showCatName val="0"/>
          <c:showSerName val="0"/>
          <c:showPercent val="0"/>
          <c:showBubbleSize val="0"/>
        </c:dLbls>
        <c:gapWidth val="150"/>
        <c:axId val="323591496"/>
        <c:axId val="32359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D1-473B-B742-5A1808106D47}"/>
            </c:ext>
          </c:extLst>
        </c:ser>
        <c:dLbls>
          <c:showLegendKey val="0"/>
          <c:showVal val="0"/>
          <c:showCatName val="0"/>
          <c:showSerName val="0"/>
          <c:showPercent val="0"/>
          <c:showBubbleSize val="0"/>
        </c:dLbls>
        <c:marker val="1"/>
        <c:smooth val="0"/>
        <c:axId val="323591496"/>
        <c:axId val="323593064"/>
      </c:lineChart>
      <c:dateAx>
        <c:axId val="323591496"/>
        <c:scaling>
          <c:orientation val="minMax"/>
        </c:scaling>
        <c:delete val="1"/>
        <c:axPos val="b"/>
        <c:numFmt formatCode="ge" sourceLinked="1"/>
        <c:majorTickMark val="none"/>
        <c:minorTickMark val="none"/>
        <c:tickLblPos val="none"/>
        <c:crossAx val="323593064"/>
        <c:crosses val="autoZero"/>
        <c:auto val="1"/>
        <c:lblOffset val="100"/>
        <c:baseTimeUnit val="years"/>
      </c:dateAx>
      <c:valAx>
        <c:axId val="32359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9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853.27</c:v>
                </c:pt>
                <c:pt idx="1">
                  <c:v>0</c:v>
                </c:pt>
                <c:pt idx="2" formatCode="#,##0.00;&quot;△&quot;#,##0.00;&quot;-&quot;">
                  <c:v>65.47</c:v>
                </c:pt>
                <c:pt idx="3">
                  <c:v>0</c:v>
                </c:pt>
                <c:pt idx="4" formatCode="#,##0.00;&quot;△&quot;#,##0.00;&quot;-&quot;">
                  <c:v>14432.01</c:v>
                </c:pt>
              </c:numCache>
            </c:numRef>
          </c:val>
          <c:extLst xmlns:c16r2="http://schemas.microsoft.com/office/drawing/2015/06/chart">
            <c:ext xmlns:c16="http://schemas.microsoft.com/office/drawing/2014/chart" uri="{C3380CC4-5D6E-409C-BE32-E72D297353CC}">
              <c16:uniqueId val="{00000000-131C-4A05-A423-0EC7246866AB}"/>
            </c:ext>
          </c:extLst>
        </c:ser>
        <c:dLbls>
          <c:showLegendKey val="0"/>
          <c:showVal val="0"/>
          <c:showCatName val="0"/>
          <c:showSerName val="0"/>
          <c:showPercent val="0"/>
          <c:showBubbleSize val="0"/>
        </c:dLbls>
        <c:gapWidth val="150"/>
        <c:axId val="323591888"/>
        <c:axId val="32359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extLst xmlns:c16r2="http://schemas.microsoft.com/office/drawing/2015/06/chart">
            <c:ext xmlns:c16="http://schemas.microsoft.com/office/drawing/2014/chart" uri="{C3380CC4-5D6E-409C-BE32-E72D297353CC}">
              <c16:uniqueId val="{00000001-131C-4A05-A423-0EC7246866AB}"/>
            </c:ext>
          </c:extLst>
        </c:ser>
        <c:dLbls>
          <c:showLegendKey val="0"/>
          <c:showVal val="0"/>
          <c:showCatName val="0"/>
          <c:showSerName val="0"/>
          <c:showPercent val="0"/>
          <c:showBubbleSize val="0"/>
        </c:dLbls>
        <c:marker val="1"/>
        <c:smooth val="0"/>
        <c:axId val="323591888"/>
        <c:axId val="323593456"/>
      </c:lineChart>
      <c:dateAx>
        <c:axId val="323591888"/>
        <c:scaling>
          <c:orientation val="minMax"/>
        </c:scaling>
        <c:delete val="1"/>
        <c:axPos val="b"/>
        <c:numFmt formatCode="ge" sourceLinked="1"/>
        <c:majorTickMark val="none"/>
        <c:minorTickMark val="none"/>
        <c:tickLblPos val="none"/>
        <c:crossAx val="323593456"/>
        <c:crosses val="autoZero"/>
        <c:auto val="1"/>
        <c:lblOffset val="100"/>
        <c:baseTimeUnit val="years"/>
      </c:dateAx>
      <c:valAx>
        <c:axId val="32359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9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86.31</c:v>
                </c:pt>
                <c:pt idx="1">
                  <c:v>119.34</c:v>
                </c:pt>
                <c:pt idx="2">
                  <c:v>67.36</c:v>
                </c:pt>
                <c:pt idx="3">
                  <c:v>112.75</c:v>
                </c:pt>
                <c:pt idx="4">
                  <c:v>78.150000000000006</c:v>
                </c:pt>
              </c:numCache>
            </c:numRef>
          </c:val>
          <c:extLst xmlns:c16r2="http://schemas.microsoft.com/office/drawing/2015/06/chart">
            <c:ext xmlns:c16="http://schemas.microsoft.com/office/drawing/2014/chart" uri="{C3380CC4-5D6E-409C-BE32-E72D297353CC}">
              <c16:uniqueId val="{00000000-713E-4F9B-A64A-090BC158A969}"/>
            </c:ext>
          </c:extLst>
        </c:ser>
        <c:dLbls>
          <c:showLegendKey val="0"/>
          <c:showVal val="0"/>
          <c:showCatName val="0"/>
          <c:showSerName val="0"/>
          <c:showPercent val="0"/>
          <c:showBubbleSize val="0"/>
        </c:dLbls>
        <c:gapWidth val="150"/>
        <c:axId val="323589536"/>
        <c:axId val="32359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extLst xmlns:c16r2="http://schemas.microsoft.com/office/drawing/2015/06/chart">
            <c:ext xmlns:c16="http://schemas.microsoft.com/office/drawing/2014/chart" uri="{C3380CC4-5D6E-409C-BE32-E72D297353CC}">
              <c16:uniqueId val="{00000001-713E-4F9B-A64A-090BC158A969}"/>
            </c:ext>
          </c:extLst>
        </c:ser>
        <c:dLbls>
          <c:showLegendKey val="0"/>
          <c:showVal val="0"/>
          <c:showCatName val="0"/>
          <c:showSerName val="0"/>
          <c:showPercent val="0"/>
          <c:showBubbleSize val="0"/>
        </c:dLbls>
        <c:marker val="1"/>
        <c:smooth val="0"/>
        <c:axId val="323589536"/>
        <c:axId val="323595024"/>
      </c:lineChart>
      <c:dateAx>
        <c:axId val="323589536"/>
        <c:scaling>
          <c:orientation val="minMax"/>
        </c:scaling>
        <c:delete val="1"/>
        <c:axPos val="b"/>
        <c:numFmt formatCode="ge" sourceLinked="1"/>
        <c:majorTickMark val="none"/>
        <c:minorTickMark val="none"/>
        <c:tickLblPos val="none"/>
        <c:crossAx val="323595024"/>
        <c:crosses val="autoZero"/>
        <c:auto val="1"/>
        <c:lblOffset val="100"/>
        <c:baseTimeUnit val="years"/>
      </c:dateAx>
      <c:valAx>
        <c:axId val="32359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252.64</c:v>
                </c:pt>
                <c:pt idx="1">
                  <c:v>182.09</c:v>
                </c:pt>
                <c:pt idx="2">
                  <c:v>316.89999999999998</c:v>
                </c:pt>
                <c:pt idx="3">
                  <c:v>189.47</c:v>
                </c:pt>
                <c:pt idx="4">
                  <c:v>216.71</c:v>
                </c:pt>
              </c:numCache>
            </c:numRef>
          </c:val>
          <c:extLst xmlns:c16r2="http://schemas.microsoft.com/office/drawing/2015/06/chart">
            <c:ext xmlns:c16="http://schemas.microsoft.com/office/drawing/2014/chart" uri="{C3380CC4-5D6E-409C-BE32-E72D297353CC}">
              <c16:uniqueId val="{00000000-61B7-4DD8-8553-317E4BAAD796}"/>
            </c:ext>
          </c:extLst>
        </c:ser>
        <c:dLbls>
          <c:showLegendKey val="0"/>
          <c:showVal val="0"/>
          <c:showCatName val="0"/>
          <c:showSerName val="0"/>
          <c:showPercent val="0"/>
          <c:showBubbleSize val="0"/>
        </c:dLbls>
        <c:gapWidth val="150"/>
        <c:axId val="324234568"/>
        <c:axId val="3242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extLst xmlns:c16r2="http://schemas.microsoft.com/office/drawing/2015/06/chart">
            <c:ext xmlns:c16="http://schemas.microsoft.com/office/drawing/2014/chart" uri="{C3380CC4-5D6E-409C-BE32-E72D297353CC}">
              <c16:uniqueId val="{00000001-61B7-4DD8-8553-317E4BAAD796}"/>
            </c:ext>
          </c:extLst>
        </c:ser>
        <c:dLbls>
          <c:showLegendKey val="0"/>
          <c:showVal val="0"/>
          <c:showCatName val="0"/>
          <c:showSerName val="0"/>
          <c:showPercent val="0"/>
          <c:showBubbleSize val="0"/>
        </c:dLbls>
        <c:marker val="1"/>
        <c:smooth val="0"/>
        <c:axId val="324234568"/>
        <c:axId val="324235744"/>
      </c:lineChart>
      <c:dateAx>
        <c:axId val="324234568"/>
        <c:scaling>
          <c:orientation val="minMax"/>
        </c:scaling>
        <c:delete val="1"/>
        <c:axPos val="b"/>
        <c:numFmt formatCode="ge" sourceLinked="1"/>
        <c:majorTickMark val="none"/>
        <c:minorTickMark val="none"/>
        <c:tickLblPos val="none"/>
        <c:crossAx val="324235744"/>
        <c:crosses val="autoZero"/>
        <c:auto val="1"/>
        <c:lblOffset val="100"/>
        <c:baseTimeUnit val="years"/>
      </c:dateAx>
      <c:valAx>
        <c:axId val="3242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3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I7" sqref="I7:O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長野県　麻績村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
        <v>124</v>
      </c>
      <c r="AE8" s="73"/>
      <c r="AF8" s="73"/>
      <c r="AG8" s="73"/>
      <c r="AH8" s="73"/>
      <c r="AI8" s="73"/>
      <c r="AJ8" s="73"/>
      <c r="AK8" s="4"/>
      <c r="AL8" s="67">
        <f>データ!S6</f>
        <v>2864</v>
      </c>
      <c r="AM8" s="67"/>
      <c r="AN8" s="67"/>
      <c r="AO8" s="67"/>
      <c r="AP8" s="67"/>
      <c r="AQ8" s="67"/>
      <c r="AR8" s="67"/>
      <c r="AS8" s="67"/>
      <c r="AT8" s="66">
        <f>データ!T6</f>
        <v>34.380000000000003</v>
      </c>
      <c r="AU8" s="66"/>
      <c r="AV8" s="66"/>
      <c r="AW8" s="66"/>
      <c r="AX8" s="66"/>
      <c r="AY8" s="66"/>
      <c r="AZ8" s="66"/>
      <c r="BA8" s="66"/>
      <c r="BB8" s="66">
        <f>データ!U6</f>
        <v>83.3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5.59</v>
      </c>
      <c r="Q10" s="66"/>
      <c r="R10" s="66"/>
      <c r="S10" s="66"/>
      <c r="T10" s="66"/>
      <c r="U10" s="66"/>
      <c r="V10" s="66"/>
      <c r="W10" s="66">
        <f>データ!Q6</f>
        <v>87.99</v>
      </c>
      <c r="X10" s="66"/>
      <c r="Y10" s="66"/>
      <c r="Z10" s="66"/>
      <c r="AA10" s="66"/>
      <c r="AB10" s="66"/>
      <c r="AC10" s="66"/>
      <c r="AD10" s="67">
        <f>データ!R6</f>
        <v>3770</v>
      </c>
      <c r="AE10" s="67"/>
      <c r="AF10" s="67"/>
      <c r="AG10" s="67"/>
      <c r="AH10" s="67"/>
      <c r="AI10" s="67"/>
      <c r="AJ10" s="67"/>
      <c r="AK10" s="2"/>
      <c r="AL10" s="67">
        <f>データ!V6</f>
        <v>159</v>
      </c>
      <c r="AM10" s="67"/>
      <c r="AN10" s="67"/>
      <c r="AO10" s="67"/>
      <c r="AP10" s="67"/>
      <c r="AQ10" s="67"/>
      <c r="AR10" s="67"/>
      <c r="AS10" s="67"/>
      <c r="AT10" s="66">
        <f>データ!W6</f>
        <v>0.2</v>
      </c>
      <c r="AU10" s="66"/>
      <c r="AV10" s="66"/>
      <c r="AW10" s="66"/>
      <c r="AX10" s="66"/>
      <c r="AY10" s="66"/>
      <c r="AZ10" s="66"/>
      <c r="BA10" s="66"/>
      <c r="BB10" s="66">
        <f>データ!X6</f>
        <v>795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204463</v>
      </c>
      <c r="D6" s="33">
        <f t="shared" si="3"/>
        <v>47</v>
      </c>
      <c r="E6" s="33">
        <f t="shared" si="3"/>
        <v>17</v>
      </c>
      <c r="F6" s="33">
        <f t="shared" si="3"/>
        <v>5</v>
      </c>
      <c r="G6" s="33">
        <f t="shared" si="3"/>
        <v>0</v>
      </c>
      <c r="H6" s="33" t="str">
        <f t="shared" si="3"/>
        <v>長野県　麻績村</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5.59</v>
      </c>
      <c r="Q6" s="34">
        <f t="shared" si="3"/>
        <v>87.99</v>
      </c>
      <c r="R6" s="34">
        <f t="shared" si="3"/>
        <v>3770</v>
      </c>
      <c r="S6" s="34">
        <f t="shared" si="3"/>
        <v>2864</v>
      </c>
      <c r="T6" s="34">
        <f t="shared" si="3"/>
        <v>34.380000000000003</v>
      </c>
      <c r="U6" s="34">
        <f t="shared" si="3"/>
        <v>83.3</v>
      </c>
      <c r="V6" s="34">
        <f t="shared" si="3"/>
        <v>159</v>
      </c>
      <c r="W6" s="34">
        <f t="shared" si="3"/>
        <v>0.2</v>
      </c>
      <c r="X6" s="34">
        <f t="shared" si="3"/>
        <v>795</v>
      </c>
      <c r="Y6" s="35">
        <f>IF(Y7="",NA(),Y7)</f>
        <v>96.77</v>
      </c>
      <c r="Z6" s="35">
        <f t="shared" ref="Z6:AH6" si="4">IF(Z7="",NA(),Z7)</f>
        <v>103.25</v>
      </c>
      <c r="AA6" s="35">
        <f t="shared" si="4"/>
        <v>91.39</v>
      </c>
      <c r="AB6" s="35">
        <f t="shared" si="4"/>
        <v>102.26</v>
      </c>
      <c r="AC6" s="35">
        <f t="shared" si="4"/>
        <v>97.49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853.27</v>
      </c>
      <c r="BG6" s="34">
        <f t="shared" ref="BG6:BO6" si="7">IF(BG7="",NA(),BG7)</f>
        <v>0</v>
      </c>
      <c r="BH6" s="35">
        <f t="shared" si="7"/>
        <v>65.47</v>
      </c>
      <c r="BI6" s="34">
        <f t="shared" si="7"/>
        <v>0</v>
      </c>
      <c r="BJ6" s="35">
        <f t="shared" si="7"/>
        <v>14432.01</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86.31</v>
      </c>
      <c r="BR6" s="35">
        <f t="shared" ref="BR6:BZ6" si="8">IF(BR7="",NA(),BR7)</f>
        <v>119.34</v>
      </c>
      <c r="BS6" s="35">
        <f t="shared" si="8"/>
        <v>67.36</v>
      </c>
      <c r="BT6" s="35">
        <f t="shared" si="8"/>
        <v>112.75</v>
      </c>
      <c r="BU6" s="35">
        <f t="shared" si="8"/>
        <v>78.150000000000006</v>
      </c>
      <c r="BV6" s="35">
        <f t="shared" si="8"/>
        <v>42.48</v>
      </c>
      <c r="BW6" s="35">
        <f t="shared" si="8"/>
        <v>41.04</v>
      </c>
      <c r="BX6" s="35">
        <f t="shared" si="8"/>
        <v>41.08</v>
      </c>
      <c r="BY6" s="35">
        <f t="shared" si="8"/>
        <v>41.34</v>
      </c>
      <c r="BZ6" s="35">
        <f t="shared" si="8"/>
        <v>40.06</v>
      </c>
      <c r="CA6" s="34" t="str">
        <f>IF(CA7="","",IF(CA7="-","【-】","【"&amp;SUBSTITUTE(TEXT(CA7,"#,##0.00"),"-","△")&amp;"】"))</f>
        <v>【55.73】</v>
      </c>
      <c r="CB6" s="35">
        <f>IF(CB7="",NA(),CB7)</f>
        <v>252.64</v>
      </c>
      <c r="CC6" s="35">
        <f t="shared" ref="CC6:CK6" si="9">IF(CC7="",NA(),CC7)</f>
        <v>182.09</v>
      </c>
      <c r="CD6" s="35">
        <f t="shared" si="9"/>
        <v>316.89999999999998</v>
      </c>
      <c r="CE6" s="35">
        <f t="shared" si="9"/>
        <v>189.47</v>
      </c>
      <c r="CF6" s="35">
        <f t="shared" si="9"/>
        <v>216.71</v>
      </c>
      <c r="CG6" s="35">
        <f t="shared" si="9"/>
        <v>343.8</v>
      </c>
      <c r="CH6" s="35">
        <f t="shared" si="9"/>
        <v>357.08</v>
      </c>
      <c r="CI6" s="35">
        <f t="shared" si="9"/>
        <v>378.08</v>
      </c>
      <c r="CJ6" s="35">
        <f t="shared" si="9"/>
        <v>357.49</v>
      </c>
      <c r="CK6" s="35">
        <f t="shared" si="9"/>
        <v>355.22</v>
      </c>
      <c r="CL6" s="34" t="str">
        <f>IF(CL7="","",IF(CL7="-","【-】","【"&amp;SUBSTITUTE(TEXT(CL7,"#,##0.00"),"-","△")&amp;"】"))</f>
        <v>【276.78】</v>
      </c>
      <c r="CM6" s="35">
        <f>IF(CM7="",NA(),CM7)</f>
        <v>45.3</v>
      </c>
      <c r="CN6" s="35">
        <f t="shared" ref="CN6:CV6" si="10">IF(CN7="",NA(),CN7)</f>
        <v>45.86</v>
      </c>
      <c r="CO6" s="35">
        <f t="shared" si="10"/>
        <v>45.3</v>
      </c>
      <c r="CP6" s="35">
        <f t="shared" si="10"/>
        <v>46.96</v>
      </c>
      <c r="CQ6" s="35">
        <f t="shared" si="10"/>
        <v>52.63</v>
      </c>
      <c r="CR6" s="35">
        <f t="shared" si="10"/>
        <v>46.06</v>
      </c>
      <c r="CS6" s="35">
        <f t="shared" si="10"/>
        <v>45.95</v>
      </c>
      <c r="CT6" s="35">
        <f t="shared" si="10"/>
        <v>44.69</v>
      </c>
      <c r="CU6" s="35">
        <f t="shared" si="10"/>
        <v>44.69</v>
      </c>
      <c r="CV6" s="35">
        <f t="shared" si="10"/>
        <v>42.84</v>
      </c>
      <c r="CW6" s="34" t="str">
        <f>IF(CW7="","",IF(CW7="-","【-】","【"&amp;SUBSTITUTE(TEXT(CW7,"#,##0.00"),"-","△")&amp;"】"))</f>
        <v>【59.15】</v>
      </c>
      <c r="CX6" s="35">
        <f>IF(CX7="",NA(),CX7)</f>
        <v>76.59</v>
      </c>
      <c r="CY6" s="35">
        <f t="shared" ref="CY6:DG6" si="11">IF(CY7="",NA(),CY7)</f>
        <v>79.05</v>
      </c>
      <c r="CZ6" s="35">
        <f t="shared" si="11"/>
        <v>78.819999999999993</v>
      </c>
      <c r="DA6" s="35">
        <f t="shared" si="11"/>
        <v>79.290000000000006</v>
      </c>
      <c r="DB6" s="35">
        <f t="shared" si="11"/>
        <v>84.91</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204463</v>
      </c>
      <c r="D7" s="37">
        <v>47</v>
      </c>
      <c r="E7" s="37">
        <v>17</v>
      </c>
      <c r="F7" s="37">
        <v>5</v>
      </c>
      <c r="G7" s="37">
        <v>0</v>
      </c>
      <c r="H7" s="37" t="s">
        <v>110</v>
      </c>
      <c r="I7" s="37" t="s">
        <v>111</v>
      </c>
      <c r="J7" s="37" t="s">
        <v>112</v>
      </c>
      <c r="K7" s="37" t="s">
        <v>113</v>
      </c>
      <c r="L7" s="37" t="s">
        <v>114</v>
      </c>
      <c r="M7" s="37"/>
      <c r="N7" s="38" t="s">
        <v>115</v>
      </c>
      <c r="O7" s="38" t="s">
        <v>116</v>
      </c>
      <c r="P7" s="38">
        <v>5.59</v>
      </c>
      <c r="Q7" s="38">
        <v>87.99</v>
      </c>
      <c r="R7" s="38">
        <v>3770</v>
      </c>
      <c r="S7" s="38">
        <v>2864</v>
      </c>
      <c r="T7" s="38">
        <v>34.380000000000003</v>
      </c>
      <c r="U7" s="38">
        <v>83.3</v>
      </c>
      <c r="V7" s="38">
        <v>159</v>
      </c>
      <c r="W7" s="38">
        <v>0.2</v>
      </c>
      <c r="X7" s="38">
        <v>795</v>
      </c>
      <c r="Y7" s="38">
        <v>96.77</v>
      </c>
      <c r="Z7" s="38">
        <v>103.25</v>
      </c>
      <c r="AA7" s="38">
        <v>91.39</v>
      </c>
      <c r="AB7" s="38">
        <v>102.26</v>
      </c>
      <c r="AC7" s="38">
        <v>97.49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853.27</v>
      </c>
      <c r="BG7" s="38">
        <v>0</v>
      </c>
      <c r="BH7" s="38">
        <v>65.47</v>
      </c>
      <c r="BI7" s="38">
        <v>0</v>
      </c>
      <c r="BJ7" s="38">
        <v>14432.01</v>
      </c>
      <c r="BK7" s="38">
        <v>1144.05</v>
      </c>
      <c r="BL7" s="38">
        <v>1117.1099999999999</v>
      </c>
      <c r="BM7" s="38">
        <v>1161.05</v>
      </c>
      <c r="BN7" s="38">
        <v>979.89</v>
      </c>
      <c r="BO7" s="38">
        <v>1051.43</v>
      </c>
      <c r="BP7" s="38">
        <v>914.53</v>
      </c>
      <c r="BQ7" s="38">
        <v>86.31</v>
      </c>
      <c r="BR7" s="38">
        <v>119.34</v>
      </c>
      <c r="BS7" s="38">
        <v>67.36</v>
      </c>
      <c r="BT7" s="38">
        <v>112.75</v>
      </c>
      <c r="BU7" s="38">
        <v>78.150000000000006</v>
      </c>
      <c r="BV7" s="38">
        <v>42.48</v>
      </c>
      <c r="BW7" s="38">
        <v>41.04</v>
      </c>
      <c r="BX7" s="38">
        <v>41.08</v>
      </c>
      <c r="BY7" s="38">
        <v>41.34</v>
      </c>
      <c r="BZ7" s="38">
        <v>40.06</v>
      </c>
      <c r="CA7" s="38">
        <v>55.73</v>
      </c>
      <c r="CB7" s="38">
        <v>252.64</v>
      </c>
      <c r="CC7" s="38">
        <v>182.09</v>
      </c>
      <c r="CD7" s="38">
        <v>316.89999999999998</v>
      </c>
      <c r="CE7" s="38">
        <v>189.47</v>
      </c>
      <c r="CF7" s="38">
        <v>216.71</v>
      </c>
      <c r="CG7" s="38">
        <v>343.8</v>
      </c>
      <c r="CH7" s="38">
        <v>357.08</v>
      </c>
      <c r="CI7" s="38">
        <v>378.08</v>
      </c>
      <c r="CJ7" s="38">
        <v>357.49</v>
      </c>
      <c r="CK7" s="38">
        <v>355.22</v>
      </c>
      <c r="CL7" s="38">
        <v>276.77999999999997</v>
      </c>
      <c r="CM7" s="38">
        <v>45.3</v>
      </c>
      <c r="CN7" s="38">
        <v>45.86</v>
      </c>
      <c r="CO7" s="38">
        <v>45.3</v>
      </c>
      <c r="CP7" s="38">
        <v>46.96</v>
      </c>
      <c r="CQ7" s="38">
        <v>52.63</v>
      </c>
      <c r="CR7" s="38">
        <v>46.06</v>
      </c>
      <c r="CS7" s="38">
        <v>45.95</v>
      </c>
      <c r="CT7" s="38">
        <v>44.69</v>
      </c>
      <c r="CU7" s="38">
        <v>44.69</v>
      </c>
      <c r="CV7" s="38">
        <v>42.84</v>
      </c>
      <c r="CW7" s="38">
        <v>59.15</v>
      </c>
      <c r="CX7" s="38">
        <v>76.59</v>
      </c>
      <c r="CY7" s="38">
        <v>79.05</v>
      </c>
      <c r="CZ7" s="38">
        <v>78.819999999999993</v>
      </c>
      <c r="DA7" s="38">
        <v>79.290000000000006</v>
      </c>
      <c r="DB7" s="38">
        <v>84.91</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2017-12-25T02:29:07Z</dcterms:created>
  <dcterms:modified xsi:type="dcterms:W3CDTF">2018-02-22T00:31:21Z</dcterms:modified>
  <cp:category/>
</cp:coreProperties>
</file>