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81\Desktop\新しいフォルダー\"/>
    </mc:Choice>
  </mc:AlternateContent>
  <workbookProtection workbookPassword="B319" lockStructure="1"/>
  <bookViews>
    <workbookView xWindow="0" yWindow="0" windowWidth="12405" windowHeight="781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I10" i="4"/>
  <c r="AT8" i="4"/>
  <c r="AL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<sst xmlns="http://schemas.openxmlformats.org/spreadsheetml/2006/main" count="240" uniqueCount="126">
  <si>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</si>
  <si>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</si>
  <si>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</si>
  <si>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</si>
  <si>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</si>
  <si>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</si>
  <si>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</si>
  <si>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</si>
  <si>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</si>
  <si>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</si>
  <si>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</si>
  <si>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</si>
  <si>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</si>
  <si>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</si>
  <si>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</si>
  <si>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</si>
  <si>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</si>
  <si>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</si>
  <si>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</si>
  <si>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</si>
  <si>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</si>
  <si>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</si>
  <si>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</si>
  <si>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</si>
  <si>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</si>
  <si>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</si>
  <si>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</si>
  <si>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</si>
  <si>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</si>
  <si>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</si>
  <si>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</si>
  <si>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</si>
  <si>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</si>
  <si>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</si>
  <si>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</si>
  <si>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</si>
  <si>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</si>
  <si>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</si>
  <si>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</si>
  <si>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</si>
  <si>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</si>
  <si>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</si>
  <si>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</si>
  <si>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</si>
  <si>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</si>
  <si>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</si>
  <si>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</si>
  <si>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</si>
  <si>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</si>
  <si>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</si>
  <si>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</si>
  <si>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</si>
  <si>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</si>
  <si>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</si>
  <si>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</si>
  <si>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</si>
  <si>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</si>
  <si>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</si>
  <si>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</si>
  <si>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</si>
  <si>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</si>
  <si>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</si>
  <si>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</si>
  <si>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</si>
  <si>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</si>
  <si>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</si>
  <si>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</si>
  <si>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</si>
  <si>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</si>
  <si>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</si>
  <si>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</si>
  <si>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</si>
  <si>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</si>
  <si>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</si>
  <si>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</si>
  <si>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</si>
  <si>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</si>
  <si>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</si>
  <si>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</si>
  <si>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</si>
  <si>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</si>
  <si>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</si>
  <si>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</si>
  <si>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</si>
  <si>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</si>
  <si>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</si>
  <si>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</si>
  <si>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</si>
  <si>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</si>
  <si>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</si>
  <si>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</si>
  <si>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</si>
  <si>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</si>
  <si>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</si>
  <si>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</si>
  <si>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</si>
  <si>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</si>
  <si>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</si>
  <si>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</si>
  <si>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</si>
  <si>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</si>
  <si>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</si>
  <si>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</si>
  <si>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</si>
  <si>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</si>
  <si>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</si>
  <si>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</si>
  <si>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</si>
  <si>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</si>
  <si>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</si>
  <si>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麻績村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</si>
  <si>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</si>
  <si>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</si>
  <si>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</si>
  <si>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</si>
  <si>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</si>
  <si>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</si>
  <si>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</si>
  <si>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</si>
  <si>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</si>
  <si>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</si>
  <si>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</si>
  <si>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住民の高齢化や独居化、それに伴う人口減少、節水意識や器具による使用量の伸び悩み、当初の過大設計など、現状を招いた要因は簡単に克服できるものではない。経営合理化を図るため農集施設統合など具体的施策を行ってきたが、今後はより効率的な汚泥脱水施設の設備の導入等更なる合理化、簡略化で維持費等の軽減を図るとともに、経営戦略を策定、経営の見直しを図り、平成３２年度の公営企業会計移行への準備を進める。</t>
    <rPh sb="1" eb="3">
      <t>ジュウミン</t>
    </rPh>
    <rPh sb="4" eb="7">
      <t>コウレイカ</t>
    </rPh>
    <rPh sb="8" eb="10">
      <t>ドッキョ</t>
    </rPh>
    <rPh sb="10" eb="11">
      <t>カ</t>
    </rPh>
    <rPh sb="15" eb="16">
      <t>トモナ</t>
    </rPh>
    <rPh sb="17" eb="19">
      <t>ジンコウ</t>
    </rPh>
    <rPh sb="19" eb="21">
      <t>ゲンショウ</t>
    </rPh>
    <rPh sb="22" eb="24">
      <t>セッスイ</t>
    </rPh>
    <rPh sb="24" eb="26">
      <t>イシキ</t>
    </rPh>
    <rPh sb="27" eb="29">
      <t>キグ</t>
    </rPh>
    <rPh sb="32" eb="35">
      <t>シヨウリョウ</t>
    </rPh>
    <rPh sb="36" eb="37">
      <t>ノ</t>
    </rPh>
    <rPh sb="38" eb="39">
      <t>ナヤ</t>
    </rPh>
    <rPh sb="41" eb="43">
      <t>トウショ</t>
    </rPh>
    <rPh sb="44" eb="46">
      <t>カダイ</t>
    </rPh>
    <rPh sb="46" eb="48">
      <t>セッケイ</t>
    </rPh>
    <rPh sb="51" eb="53">
      <t>ゲンジョウ</t>
    </rPh>
    <rPh sb="54" eb="55">
      <t>マネ</t>
    </rPh>
    <rPh sb="57" eb="59">
      <t>ヨウイン</t>
    </rPh>
    <rPh sb="60" eb="62">
      <t>カンタン</t>
    </rPh>
    <rPh sb="63" eb="65">
      <t>コクフク</t>
    </rPh>
    <rPh sb="75" eb="77">
      <t>ケイエイ</t>
    </rPh>
    <rPh sb="77" eb="80">
      <t>ゴウリカ</t>
    </rPh>
    <rPh sb="81" eb="82">
      <t>ハカ</t>
    </rPh>
    <rPh sb="85" eb="87">
      <t>ノウシュウ</t>
    </rPh>
    <rPh sb="87" eb="89">
      <t>シセツ</t>
    </rPh>
    <rPh sb="89" eb="91">
      <t>トウゴウ</t>
    </rPh>
    <rPh sb="93" eb="96">
      <t>グタイテキ</t>
    </rPh>
    <rPh sb="96" eb="97">
      <t>セ</t>
    </rPh>
    <rPh sb="97" eb="98">
      <t>サク</t>
    </rPh>
    <rPh sb="99" eb="100">
      <t>オコナ</t>
    </rPh>
    <rPh sb="106" eb="108">
      <t>コンゴ</t>
    </rPh>
    <rPh sb="111" eb="114">
      <t>コウリツテキ</t>
    </rPh>
    <rPh sb="115" eb="117">
      <t>オデイ</t>
    </rPh>
    <rPh sb="117" eb="119">
      <t>ダッスイ</t>
    </rPh>
    <rPh sb="119" eb="121">
      <t>シセツ</t>
    </rPh>
    <rPh sb="122" eb="124">
      <t>セツビ</t>
    </rPh>
    <rPh sb="125" eb="127">
      <t>ドウニュウ</t>
    </rPh>
    <rPh sb="127" eb="128">
      <t>トウ</t>
    </rPh>
    <rPh sb="128" eb="129">
      <t>サラ</t>
    </rPh>
    <rPh sb="131" eb="134">
      <t>ゴウリカ</t>
    </rPh>
    <rPh sb="135" eb="138">
      <t>カンリャクカ</t>
    </rPh>
    <rPh sb="139" eb="142">
      <t>イジヒ</t>
    </rPh>
    <rPh sb="142" eb="143">
      <t>トウ</t>
    </rPh>
    <rPh sb="144" eb="146">
      <t>ケイゲン</t>
    </rPh>
    <rPh sb="147" eb="148">
      <t>ハカ</t>
    </rPh>
    <rPh sb="154" eb="156">
      <t>ケイエイ</t>
    </rPh>
    <rPh sb="156" eb="158">
      <t>センリャク</t>
    </rPh>
    <rPh sb="159" eb="161">
      <t>サクテイ</t>
    </rPh>
    <rPh sb="162" eb="164">
      <t>ケイエイ</t>
    </rPh>
    <rPh sb="165" eb="167">
      <t>ミナオ</t>
    </rPh>
    <rPh sb="169" eb="170">
      <t>ハカ</t>
    </rPh>
    <rPh sb="172" eb="174">
      <t>ヘイセイ</t>
    </rPh>
    <rPh sb="176" eb="178">
      <t>ネンド</t>
    </rPh>
    <rPh sb="179" eb="181">
      <t>コウエイ</t>
    </rPh>
    <rPh sb="181" eb="183">
      <t>キギョウ</t>
    </rPh>
    <rPh sb="183" eb="185">
      <t>カイケイ</t>
    </rPh>
    <rPh sb="185" eb="187">
      <t>イコウ</t>
    </rPh>
    <rPh sb="189" eb="191">
      <t>ジュンビ</t>
    </rPh>
    <rPh sb="192" eb="193">
      <t>スス</t>
    </rPh>
    <phoneticPr fontId="7"/>
  </si>
  <si>
    <t>①収益的収支比率
　人口減少、接続率の伸悩み等により料金収入が減少しており回復のめどは立たない。建設時借入の起債償還はピークを過ぎたが、今後新規借り入れもあり、一般会計の繰入に頼る状況となっている。
④企業債残高対事業規模比率
　当初償還のピークは越えたが、H28、H29年度において計画の施設更新のため新たに借入を行う。返済計画に当たっては適正な投資規模を見極めた計画はもちろん、料金改定等も視野に入れた見直しを行う。
⑤経費回収率
　据え置いていた消費税率を上乗せした新料金となったが、施設更新に対する費用増等が原因となり低迷した。今後数年にわたり集中的な投資を計画しており、しばらくはこの傾向が続く。
⑥汚水処理原価
　⑤でも触れたとおり設備投資に伴う処理費の増が主原因である。投資に合わせ維持費の増も想定される。こちらもしばらくこの傾向が続く。
⑦施設利用率
　事業自体が完了しているため、大きな伸びは期待できない。余裕施設化の解消を図るため、し尿投入施設の導入を計画している。
⑧水洗化率
　高齢独居老人の増加など、未接続者の社会的要因もあり、今後は緩やかな下降をたどることが想定される。</t>
    <rPh sb="1" eb="4">
      <t>シュウエキテキ</t>
    </rPh>
    <rPh sb="4" eb="6">
      <t>シュウシ</t>
    </rPh>
    <rPh sb="6" eb="8">
      <t>ヒリツ</t>
    </rPh>
    <rPh sb="10" eb="12">
      <t>ジンコウ</t>
    </rPh>
    <rPh sb="12" eb="14">
      <t>ゲンショウ</t>
    </rPh>
    <rPh sb="15" eb="17">
      <t>セツゾク</t>
    </rPh>
    <rPh sb="17" eb="18">
      <t>リツ</t>
    </rPh>
    <rPh sb="19" eb="20">
      <t>ノ</t>
    </rPh>
    <rPh sb="20" eb="21">
      <t>ナヤ</t>
    </rPh>
    <rPh sb="22" eb="23">
      <t>トウ</t>
    </rPh>
    <rPh sb="26" eb="28">
      <t>リョウキン</t>
    </rPh>
    <rPh sb="28" eb="30">
      <t>シュウニュウ</t>
    </rPh>
    <rPh sb="31" eb="33">
      <t>ゲンショウ</t>
    </rPh>
    <rPh sb="37" eb="39">
      <t>カイフク</t>
    </rPh>
    <rPh sb="43" eb="44">
      <t>タ</t>
    </rPh>
    <rPh sb="48" eb="50">
      <t>ケンセツ</t>
    </rPh>
    <rPh sb="50" eb="51">
      <t>ジ</t>
    </rPh>
    <rPh sb="51" eb="53">
      <t>カリイレ</t>
    </rPh>
    <rPh sb="54" eb="56">
      <t>キサイ</t>
    </rPh>
    <rPh sb="56" eb="58">
      <t>ショウカン</t>
    </rPh>
    <rPh sb="63" eb="64">
      <t>ス</t>
    </rPh>
    <rPh sb="68" eb="70">
      <t>コンゴ</t>
    </rPh>
    <rPh sb="70" eb="72">
      <t>シンキ</t>
    </rPh>
    <rPh sb="72" eb="73">
      <t>カ</t>
    </rPh>
    <rPh sb="74" eb="75">
      <t>イ</t>
    </rPh>
    <rPh sb="80" eb="82">
      <t>イッパン</t>
    </rPh>
    <rPh sb="82" eb="84">
      <t>カイケイ</t>
    </rPh>
    <rPh sb="85" eb="86">
      <t>ク</t>
    </rPh>
    <rPh sb="86" eb="87">
      <t>イ</t>
    </rPh>
    <rPh sb="88" eb="89">
      <t>タヨ</t>
    </rPh>
    <rPh sb="90" eb="92">
      <t>ジョウキョウ</t>
    </rPh>
    <rPh sb="101" eb="103">
      <t>キギョウ</t>
    </rPh>
    <rPh sb="103" eb="104">
      <t>サイ</t>
    </rPh>
    <rPh sb="104" eb="106">
      <t>ザンダカ</t>
    </rPh>
    <rPh sb="106" eb="107">
      <t>タイ</t>
    </rPh>
    <rPh sb="115" eb="117">
      <t>トウショ</t>
    </rPh>
    <rPh sb="117" eb="119">
      <t>ショウカン</t>
    </rPh>
    <rPh sb="124" eb="125">
      <t>コ</t>
    </rPh>
    <rPh sb="136" eb="138">
      <t>ネンド</t>
    </rPh>
    <rPh sb="142" eb="144">
      <t>ケイカク</t>
    </rPh>
    <rPh sb="145" eb="147">
      <t>シセツ</t>
    </rPh>
    <rPh sb="147" eb="149">
      <t>コウシン</t>
    </rPh>
    <rPh sb="152" eb="153">
      <t>アラ</t>
    </rPh>
    <rPh sb="155" eb="156">
      <t>カ</t>
    </rPh>
    <rPh sb="156" eb="157">
      <t>イ</t>
    </rPh>
    <rPh sb="158" eb="159">
      <t>オコナ</t>
    </rPh>
    <rPh sb="161" eb="163">
      <t>ヘンサイ</t>
    </rPh>
    <rPh sb="163" eb="165">
      <t>ケイカク</t>
    </rPh>
    <rPh sb="166" eb="167">
      <t>ア</t>
    </rPh>
    <rPh sb="171" eb="173">
      <t>テキセイ</t>
    </rPh>
    <rPh sb="174" eb="176">
      <t>トウシ</t>
    </rPh>
    <rPh sb="176" eb="178">
      <t>キボ</t>
    </rPh>
    <rPh sb="179" eb="181">
      <t>ミキワ</t>
    </rPh>
    <rPh sb="183" eb="185">
      <t>ケイカク</t>
    </rPh>
    <rPh sb="191" eb="193">
      <t>リョウキン</t>
    </rPh>
    <rPh sb="193" eb="195">
      <t>カイテイ</t>
    </rPh>
    <rPh sb="195" eb="196">
      <t>トウ</t>
    </rPh>
    <rPh sb="197" eb="199">
      <t>シヤ</t>
    </rPh>
    <rPh sb="200" eb="201">
      <t>イ</t>
    </rPh>
    <rPh sb="203" eb="205">
      <t>ミナオ</t>
    </rPh>
    <rPh sb="207" eb="208">
      <t>オコナ</t>
    </rPh>
    <rPh sb="212" eb="214">
      <t>ケイヒ</t>
    </rPh>
    <rPh sb="214" eb="216">
      <t>カイシュウ</t>
    </rPh>
    <rPh sb="216" eb="217">
      <t>リツ</t>
    </rPh>
    <rPh sb="219" eb="220">
      <t>ス</t>
    </rPh>
    <rPh sb="221" eb="222">
      <t>オ</t>
    </rPh>
    <rPh sb="236" eb="239">
      <t>シンリョウキン</t>
    </rPh>
    <rPh sb="245" eb="247">
      <t>シセツ</t>
    </rPh>
    <rPh sb="247" eb="249">
      <t>コウシン</t>
    </rPh>
    <rPh sb="250" eb="251">
      <t>タイ</t>
    </rPh>
    <rPh sb="253" eb="255">
      <t>ヒヨウ</t>
    </rPh>
    <rPh sb="255" eb="256">
      <t>ゾウ</t>
    </rPh>
    <rPh sb="256" eb="257">
      <t>トウ</t>
    </rPh>
    <rPh sb="258" eb="260">
      <t>ゲンイン</t>
    </rPh>
    <rPh sb="263" eb="265">
      <t>テイメイ</t>
    </rPh>
    <rPh sb="268" eb="270">
      <t>コンゴ</t>
    </rPh>
    <rPh sb="270" eb="272">
      <t>スウネン</t>
    </rPh>
    <rPh sb="276" eb="279">
      <t>シュウチュウテキ</t>
    </rPh>
    <rPh sb="280" eb="282">
      <t>トウシ</t>
    </rPh>
    <rPh sb="283" eb="285">
      <t>ケイカク</t>
    </rPh>
    <rPh sb="297" eb="299">
      <t>ケイコウ</t>
    </rPh>
    <rPh sb="300" eb="301">
      <t>ツヅ</t>
    </rPh>
    <rPh sb="305" eb="307">
      <t>オスイ</t>
    </rPh>
    <rPh sb="307" eb="309">
      <t>ショリ</t>
    </rPh>
    <rPh sb="309" eb="311">
      <t>ゲンカ</t>
    </rPh>
    <rPh sb="316" eb="317">
      <t>フ</t>
    </rPh>
    <rPh sb="322" eb="324">
      <t>セツビ</t>
    </rPh>
    <rPh sb="324" eb="326">
      <t>トウシ</t>
    </rPh>
    <rPh sb="327" eb="328">
      <t>トモナ</t>
    </rPh>
    <rPh sb="329" eb="331">
      <t>ショリ</t>
    </rPh>
    <rPh sb="331" eb="332">
      <t>ヒ</t>
    </rPh>
    <rPh sb="333" eb="334">
      <t>ゾウ</t>
    </rPh>
    <rPh sb="335" eb="338">
      <t>シュゲンイン</t>
    </rPh>
    <rPh sb="342" eb="344">
      <t>トウシ</t>
    </rPh>
    <rPh sb="345" eb="346">
      <t>ア</t>
    </rPh>
    <rPh sb="348" eb="351">
      <t>イジヒ</t>
    </rPh>
    <rPh sb="352" eb="353">
      <t>ゾウ</t>
    </rPh>
    <rPh sb="354" eb="356">
      <t>ソウテイ</t>
    </rPh>
    <rPh sb="370" eb="372">
      <t>ケイコウ</t>
    </rPh>
    <rPh sb="373" eb="374">
      <t>ツヅ</t>
    </rPh>
    <rPh sb="378" eb="380">
      <t>シセツ</t>
    </rPh>
    <rPh sb="380" eb="383">
      <t>リヨウリツ</t>
    </rPh>
    <rPh sb="385" eb="387">
      <t>ジギョウ</t>
    </rPh>
    <rPh sb="387" eb="389">
      <t>ジタイ</t>
    </rPh>
    <rPh sb="390" eb="392">
      <t>カンリョウ</t>
    </rPh>
    <rPh sb="399" eb="400">
      <t>オオ</t>
    </rPh>
    <rPh sb="402" eb="403">
      <t>ノ</t>
    </rPh>
    <rPh sb="405" eb="407">
      <t>キタイ</t>
    </rPh>
    <rPh sb="412" eb="414">
      <t>ヨユウ</t>
    </rPh>
    <rPh sb="414" eb="416">
      <t>シセツ</t>
    </rPh>
    <rPh sb="416" eb="417">
      <t>カ</t>
    </rPh>
    <rPh sb="418" eb="420">
      <t>カイショウ</t>
    </rPh>
    <rPh sb="421" eb="422">
      <t>ハカ</t>
    </rPh>
    <rPh sb="427" eb="428">
      <t>ニョウ</t>
    </rPh>
    <rPh sb="428" eb="430">
      <t>トウニュウ</t>
    </rPh>
    <rPh sb="430" eb="432">
      <t>シセツ</t>
    </rPh>
    <rPh sb="433" eb="435">
      <t>ドウニュウ</t>
    </rPh>
    <rPh sb="436" eb="438">
      <t>ケイカク</t>
    </rPh>
    <rPh sb="445" eb="448">
      <t>スイセンカ</t>
    </rPh>
    <rPh sb="448" eb="449">
      <t>リツ</t>
    </rPh>
    <rPh sb="477" eb="479">
      <t>コンゴ</t>
    </rPh>
    <rPh sb="480" eb="481">
      <t>ユル</t>
    </rPh>
    <rPh sb="484" eb="486">
      <t>カコウ</t>
    </rPh>
    <rPh sb="493" eb="495">
      <t>ソウテイ</t>
    </rPh>
    <phoneticPr fontId="7"/>
  </si>
  <si>
    <t>③管渠改善率　
　管路については法定耐用年数まで40年以上あるため、H22年度から 年約4㎞ずつ10年1スパンで洗浄調査を継続しており、今のところ経年劣化が原因の不備は報告されていない。
　処理場においてはH28、H29年度に脱水設備の更新や耐震化工事を完了させ、その後徐々に耐用年数を超える機器更新等を計画的に行う。ポンプ場については、機械施設の更新など、今まで通り修繕・更新を計画的に行う。</t>
    <rPh sb="1" eb="3">
      <t>カンキョ</t>
    </rPh>
    <rPh sb="3" eb="5">
      <t>カイゼン</t>
    </rPh>
    <rPh sb="5" eb="6">
      <t>リツ</t>
    </rPh>
    <rPh sb="9" eb="11">
      <t>カンロ</t>
    </rPh>
    <rPh sb="16" eb="18">
      <t>ホウテイ</t>
    </rPh>
    <rPh sb="18" eb="20">
      <t>タイヨウ</t>
    </rPh>
    <rPh sb="20" eb="22">
      <t>ネンスウ</t>
    </rPh>
    <rPh sb="26" eb="27">
      <t>ネン</t>
    </rPh>
    <rPh sb="27" eb="29">
      <t>イジョウ</t>
    </rPh>
    <rPh sb="37" eb="39">
      <t>ネンド</t>
    </rPh>
    <rPh sb="42" eb="43">
      <t>ネン</t>
    </rPh>
    <rPh sb="43" eb="44">
      <t>ヤク</t>
    </rPh>
    <rPh sb="50" eb="51">
      <t>ネン</t>
    </rPh>
    <rPh sb="56" eb="58">
      <t>センジョウ</t>
    </rPh>
    <rPh sb="58" eb="60">
      <t>チョウサ</t>
    </rPh>
    <rPh sb="61" eb="63">
      <t>ケイゾク</t>
    </rPh>
    <rPh sb="68" eb="69">
      <t>イマ</t>
    </rPh>
    <rPh sb="73" eb="75">
      <t>ケイネン</t>
    </rPh>
    <rPh sb="75" eb="77">
      <t>レッカ</t>
    </rPh>
    <rPh sb="78" eb="80">
      <t>ゲンイン</t>
    </rPh>
    <rPh sb="81" eb="83">
      <t>フビ</t>
    </rPh>
    <rPh sb="84" eb="86">
      <t>ホウコク</t>
    </rPh>
    <rPh sb="95" eb="97">
      <t>ショリ</t>
    </rPh>
    <rPh sb="97" eb="98">
      <t>ジョウ</t>
    </rPh>
    <rPh sb="110" eb="112">
      <t>ネンド</t>
    </rPh>
    <rPh sb="113" eb="115">
      <t>ダッスイ</t>
    </rPh>
    <rPh sb="115" eb="117">
      <t>セツビ</t>
    </rPh>
    <rPh sb="118" eb="120">
      <t>コウシン</t>
    </rPh>
    <rPh sb="121" eb="124">
      <t>タイシンカ</t>
    </rPh>
    <rPh sb="124" eb="126">
      <t>コウジ</t>
    </rPh>
    <rPh sb="127" eb="129">
      <t>カンリョウ</t>
    </rPh>
    <rPh sb="134" eb="135">
      <t>ゴ</t>
    </rPh>
    <rPh sb="135" eb="137">
      <t>ジョジョ</t>
    </rPh>
    <rPh sb="138" eb="140">
      <t>タイヨウ</t>
    </rPh>
    <rPh sb="140" eb="142">
      <t>ネンスウ</t>
    </rPh>
    <rPh sb="143" eb="144">
      <t>コ</t>
    </rPh>
    <rPh sb="146" eb="148">
      <t>キキ</t>
    </rPh>
    <rPh sb="148" eb="150">
      <t>コウシン</t>
    </rPh>
    <rPh sb="150" eb="151">
      <t>トウ</t>
    </rPh>
    <rPh sb="152" eb="155">
      <t>ケイカクテキ</t>
    </rPh>
    <rPh sb="156" eb="157">
      <t>オコナ</t>
    </rPh>
    <rPh sb="162" eb="163">
      <t>ジョウ</t>
    </rPh>
    <rPh sb="169" eb="171">
      <t>キカイ</t>
    </rPh>
    <rPh sb="171" eb="173">
      <t>シセツ</t>
    </rPh>
    <rPh sb="174" eb="176">
      <t>コウシン</t>
    </rPh>
    <rPh sb="179" eb="180">
      <t>イマ</t>
    </rPh>
    <rPh sb="182" eb="183">
      <t>ドオ</t>
    </rPh>
    <rPh sb="184" eb="186">
      <t>シュウゼン</t>
    </rPh>
    <rPh sb="187" eb="189">
      <t>コウシン</t>
    </rPh>
    <rPh sb="190" eb="193">
      <t>ケイカクテキ</t>
    </rPh>
    <rPh sb="194" eb="195">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</si>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</sst>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3</c:v>
                </c:pt>
                <c:pt idx="4">
                  <c:v>0</c:v>
                </c:pt>
              </c:numCache>
            </c:numRef>
          </c:val>
          <c:extLst>
            <c:ext xmlns:c16="http://schemas.microsoft.com/office/drawing/2014/chart" uri="{C3380CC4-5D6E-409C-BE32-E72D297353CC}">
              <c16:uniqueId val="{00000000-E332-47F5-9822-2259F84B1CFD}"/>
            </c:ext>
          </c:extLst>
        </c:ser>
        <c:dLbls>
          <c:showLegendKey val="0"/>
          <c:showVal val="0"/>
          <c:showCatName val="0"/>
          <c:showSerName val="0"/>
          <c:showPercent val="0"/>
          <c:showBubbleSize val="0"/>
        </c:dLbls>
        <c:gapWidth val="150"/>
        <c:axId val="218321600"/>
        <c:axId val="2183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extLst>
            <c:ext xmlns:c16="http://schemas.microsoft.com/office/drawing/2014/chart" uri="{C3380CC4-5D6E-409C-BE32-E72D297353CC}">
              <c16:uniqueId val="{00000001-E332-47F5-9822-2259F84B1CFD}"/>
            </c:ext>
          </c:extLst>
        </c:ser>
        <c:dLbls>
          <c:showLegendKey val="0"/>
          <c:showVal val="0"/>
          <c:showCatName val="0"/>
          <c:showSerName val="0"/>
          <c:showPercent val="0"/>
          <c:showBubbleSize val="0"/>
        </c:dLbls>
        <c:marker val="1"/>
        <c:smooth val="0"/>
        <c:axId val="218321600"/>
        <c:axId val="218322776"/>
      </c:lineChart>
      <c:dateAx>
        <c:axId val="218321600"/>
        <c:scaling>
          <c:orientation val="minMax"/>
        </c:scaling>
        <c:delete val="1"/>
        <c:axPos val="b"/>
        <c:numFmt formatCode="ge" sourceLinked="1"/>
        <c:majorTickMark val="none"/>
        <c:minorTickMark val="none"/>
        <c:tickLblPos val="none"/>
        <c:crossAx val="218322776"/>
        <c:crosses val="autoZero"/>
        <c:auto val="1"/>
        <c:lblOffset val="100"/>
        <c:baseTimeUnit val="years"/>
      </c:dateAx>
      <c:valAx>
        <c:axId val="21832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31.79</c:v>
                </c:pt>
                <c:pt idx="1">
                  <c:v>34.57</c:v>
                </c:pt>
                <c:pt idx="2">
                  <c:v>33.07</c:v>
                </c:pt>
                <c:pt idx="3">
                  <c:v>32.29</c:v>
                </c:pt>
                <c:pt idx="4">
                  <c:v>35</c:v>
                </c:pt>
              </c:numCache>
            </c:numRef>
          </c:val>
          <c:extLst>
            <c:ext xmlns:c16="http://schemas.microsoft.com/office/drawing/2014/chart" uri="{C3380CC4-5D6E-409C-BE32-E72D297353CC}">
              <c16:uniqueId val="{00000000-CF59-4CF5-8F4A-97BE6330EC84}"/>
            </c:ext>
          </c:extLst>
        </c:ser>
        <c:dLbls>
          <c:showLegendKey val="0"/>
          <c:showVal val="0"/>
          <c:showCatName val="0"/>
          <c:showSerName val="0"/>
          <c:showPercent val="0"/>
          <c:showBubbleSize val="0"/>
        </c:dLbls>
        <c:gapWidth val="150"/>
        <c:axId val="215424952"/>
        <c:axId val="2154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extLst>
            <c:ext xmlns:c16="http://schemas.microsoft.com/office/drawing/2014/chart" uri="{C3380CC4-5D6E-409C-BE32-E72D297353CC}">
              <c16:uniqueId val="{00000001-CF59-4CF5-8F4A-97BE6330EC84}"/>
            </c:ext>
          </c:extLst>
        </c:ser>
        <c:dLbls>
          <c:showLegendKey val="0"/>
          <c:showVal val="0"/>
          <c:showCatName val="0"/>
          <c:showSerName val="0"/>
          <c:showPercent val="0"/>
          <c:showBubbleSize val="0"/>
        </c:dLbls>
        <c:marker val="1"/>
        <c:smooth val="0"/>
        <c:axId val="215424952"/>
        <c:axId val="215425344"/>
      </c:lineChart>
      <c:dateAx>
        <c:axId val="215424952"/>
        <c:scaling>
          <c:orientation val="minMax"/>
        </c:scaling>
        <c:delete val="1"/>
        <c:axPos val="b"/>
        <c:numFmt formatCode="ge" sourceLinked="1"/>
        <c:majorTickMark val="none"/>
        <c:minorTickMark val="none"/>
        <c:tickLblPos val="none"/>
        <c:crossAx val="215425344"/>
        <c:crosses val="autoZero"/>
        <c:auto val="1"/>
        <c:lblOffset val="100"/>
        <c:baseTimeUnit val="years"/>
      </c:dateAx>
      <c:valAx>
        <c:axId val="2154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2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83.46</c:v>
                </c:pt>
                <c:pt idx="1">
                  <c:v>86.64</c:v>
                </c:pt>
                <c:pt idx="2">
                  <c:v>86.68</c:v>
                </c:pt>
                <c:pt idx="3">
                  <c:v>92.16</c:v>
                </c:pt>
                <c:pt idx="4">
                  <c:v>87.25</c:v>
                </c:pt>
              </c:numCache>
            </c:numRef>
          </c:val>
          <c:extLst>
            <c:ext xmlns:c16="http://schemas.microsoft.com/office/drawing/2014/chart" uri="{C3380CC4-5D6E-409C-BE32-E72D297353CC}">
              <c16:uniqueId val="{00000000-D661-4FE8-8911-B88D4B393FFB}"/>
            </c:ext>
          </c:extLst>
        </c:ser>
        <c:dLbls>
          <c:showLegendKey val="0"/>
          <c:showVal val="0"/>
          <c:showCatName val="0"/>
          <c:showSerName val="0"/>
          <c:showPercent val="0"/>
          <c:showBubbleSize val="0"/>
        </c:dLbls>
        <c:gapWidth val="150"/>
        <c:axId val="294336840"/>
        <c:axId val="29433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extLst>
            <c:ext xmlns:c16="http://schemas.microsoft.com/office/drawing/2014/chart" uri="{C3380CC4-5D6E-409C-BE32-E72D297353CC}">
              <c16:uniqueId val="{00000001-D661-4FE8-8911-B88D4B393FFB}"/>
            </c:ext>
          </c:extLst>
        </c:ser>
        <c:dLbls>
          <c:showLegendKey val="0"/>
          <c:showVal val="0"/>
          <c:showCatName val="0"/>
          <c:showSerName val="0"/>
          <c:showPercent val="0"/>
          <c:showBubbleSize val="0"/>
        </c:dLbls>
        <c:marker val="1"/>
        <c:smooth val="0"/>
        <c:axId val="294336840"/>
        <c:axId val="294332920"/>
      </c:lineChart>
      <c:dateAx>
        <c:axId val="294336840"/>
        <c:scaling>
          <c:orientation val="minMax"/>
        </c:scaling>
        <c:delete val="1"/>
        <c:axPos val="b"/>
        <c:numFmt formatCode="ge" sourceLinked="1"/>
        <c:majorTickMark val="none"/>
        <c:minorTickMark val="none"/>
        <c:tickLblPos val="none"/>
        <c:crossAx val="294332920"/>
        <c:crosses val="autoZero"/>
        <c:auto val="1"/>
        <c:lblOffset val="100"/>
        <c:baseTimeUnit val="years"/>
      </c:dateAx>
      <c:valAx>
        <c:axId val="2943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84.36</c:v>
                </c:pt>
                <c:pt idx="1">
                  <c:v>94.63</c:v>
                </c:pt>
                <c:pt idx="2">
                  <c:v>96.41</c:v>
                </c:pt>
                <c:pt idx="3">
                  <c:v>88.53</c:v>
                </c:pt>
                <c:pt idx="4">
                  <c:v>76.98</c:v>
                </c:pt>
              </c:numCache>
            </c:numRef>
          </c:val>
          <c:extLst>
            <c:ext xmlns:c16="http://schemas.microsoft.com/office/drawing/2014/chart" uri="{C3380CC4-5D6E-409C-BE32-E72D297353CC}">
              <c16:uniqueId val="{00000000-7B5E-44ED-BB35-65D4C1CF868F}"/>
            </c:ext>
          </c:extLst>
        </c:ser>
        <c:dLbls>
          <c:showLegendKey val="0"/>
          <c:showVal val="0"/>
          <c:showCatName val="0"/>
          <c:showSerName val="0"/>
          <c:showPercent val="0"/>
          <c:showBubbleSize val="0"/>
        </c:dLbls>
        <c:gapWidth val="150"/>
        <c:axId val="218321992"/>
        <c:axId val="2384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5E-44ED-BB35-65D4C1CF868F}"/>
            </c:ext>
          </c:extLst>
        </c:ser>
        <c:dLbls>
          <c:showLegendKey val="0"/>
          <c:showVal val="0"/>
          <c:showCatName val="0"/>
          <c:showSerName val="0"/>
          <c:showPercent val="0"/>
          <c:showBubbleSize val="0"/>
        </c:dLbls>
        <c:marker val="1"/>
        <c:smooth val="0"/>
        <c:axId val="218321992"/>
        <c:axId val="238438304"/>
      </c:lineChart>
      <c:dateAx>
        <c:axId val="218321992"/>
        <c:scaling>
          <c:orientation val="minMax"/>
        </c:scaling>
        <c:delete val="1"/>
        <c:axPos val="b"/>
        <c:numFmt formatCode="ge" sourceLinked="1"/>
        <c:majorTickMark val="none"/>
        <c:minorTickMark val="none"/>
        <c:tickLblPos val="none"/>
        <c:crossAx val="238438304"/>
        <c:crosses val="autoZero"/>
        <c:auto val="1"/>
        <c:lblOffset val="100"/>
        <c:baseTimeUnit val="years"/>
      </c:dateAx>
      <c:valAx>
        <c:axId val="2384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9-4137-B211-A67C2CEE87EB}"/>
            </c:ext>
          </c:extLst>
        </c:ser>
        <c:dLbls>
          <c:showLegendKey val="0"/>
          <c:showVal val="0"/>
          <c:showCatName val="0"/>
          <c:showSerName val="0"/>
          <c:showPercent val="0"/>
          <c:showBubbleSize val="0"/>
        </c:dLbls>
        <c:gapWidth val="150"/>
        <c:axId val="238441048"/>
        <c:axId val="23844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9-4137-B211-A67C2CEE87EB}"/>
            </c:ext>
          </c:extLst>
        </c:ser>
        <c:dLbls>
          <c:showLegendKey val="0"/>
          <c:showVal val="0"/>
          <c:showCatName val="0"/>
          <c:showSerName val="0"/>
          <c:showPercent val="0"/>
          <c:showBubbleSize val="0"/>
        </c:dLbls>
        <c:marker val="1"/>
        <c:smooth val="0"/>
        <c:axId val="238441048"/>
        <c:axId val="238441832"/>
      </c:lineChart>
      <c:dateAx>
        <c:axId val="238441048"/>
        <c:scaling>
          <c:orientation val="minMax"/>
        </c:scaling>
        <c:delete val="1"/>
        <c:axPos val="b"/>
        <c:numFmt formatCode="ge" sourceLinked="1"/>
        <c:majorTickMark val="none"/>
        <c:minorTickMark val="none"/>
        <c:tickLblPos val="none"/>
        <c:crossAx val="238441832"/>
        <c:crosses val="autoZero"/>
        <c:auto val="1"/>
        <c:lblOffset val="100"/>
        <c:baseTimeUnit val="years"/>
      </c:dateAx>
      <c:valAx>
        <c:axId val="23844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4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E-4D9B-8CFF-709D5C43C9C6}"/>
            </c:ext>
          </c:extLst>
        </c:ser>
        <c:dLbls>
          <c:showLegendKey val="0"/>
          <c:showVal val="0"/>
          <c:showCatName val="0"/>
          <c:showSerName val="0"/>
          <c:showPercent val="0"/>
          <c:showBubbleSize val="0"/>
        </c:dLbls>
        <c:gapWidth val="150"/>
        <c:axId val="293908408"/>
        <c:axId val="293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E-4D9B-8CFF-709D5C43C9C6}"/>
            </c:ext>
          </c:extLst>
        </c:ser>
        <c:dLbls>
          <c:showLegendKey val="0"/>
          <c:showVal val="0"/>
          <c:showCatName val="0"/>
          <c:showSerName val="0"/>
          <c:showPercent val="0"/>
          <c:showBubbleSize val="0"/>
        </c:dLbls>
        <c:marker val="1"/>
        <c:smooth val="0"/>
        <c:axId val="293908408"/>
        <c:axId val="293908800"/>
      </c:lineChart>
      <c:dateAx>
        <c:axId val="293908408"/>
        <c:scaling>
          <c:orientation val="minMax"/>
        </c:scaling>
        <c:delete val="1"/>
        <c:axPos val="b"/>
        <c:numFmt formatCode="ge" sourceLinked="1"/>
        <c:majorTickMark val="none"/>
        <c:minorTickMark val="none"/>
        <c:tickLblPos val="none"/>
        <c:crossAx val="293908800"/>
        <c:crosses val="autoZero"/>
        <c:auto val="1"/>
        <c:lblOffset val="100"/>
        <c:baseTimeUnit val="years"/>
      </c:dateAx>
      <c:valAx>
        <c:axId val="293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0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3-4581-866A-330E9D28E05D}"/>
            </c:ext>
          </c:extLst>
        </c:ser>
        <c:dLbls>
          <c:showLegendKey val="0"/>
          <c:showVal val="0"/>
          <c:showCatName val="0"/>
          <c:showSerName val="0"/>
          <c:showPercent val="0"/>
          <c:showBubbleSize val="0"/>
        </c:dLbls>
        <c:gapWidth val="150"/>
        <c:axId val="293909976"/>
        <c:axId val="29284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3-4581-866A-330E9D28E05D}"/>
            </c:ext>
          </c:extLst>
        </c:ser>
        <c:dLbls>
          <c:showLegendKey val="0"/>
          <c:showVal val="0"/>
          <c:showCatName val="0"/>
          <c:showSerName val="0"/>
          <c:showPercent val="0"/>
          <c:showBubbleSize val="0"/>
        </c:dLbls>
        <c:marker val="1"/>
        <c:smooth val="0"/>
        <c:axId val="293909976"/>
        <c:axId val="292844272"/>
      </c:lineChart>
      <c:dateAx>
        <c:axId val="293909976"/>
        <c:scaling>
          <c:orientation val="minMax"/>
        </c:scaling>
        <c:delete val="1"/>
        <c:axPos val="b"/>
        <c:numFmt formatCode="ge" sourceLinked="1"/>
        <c:majorTickMark val="none"/>
        <c:minorTickMark val="none"/>
        <c:tickLblPos val="none"/>
        <c:crossAx val="292844272"/>
        <c:crosses val="autoZero"/>
        <c:auto val="1"/>
        <c:lblOffset val="100"/>
        <c:baseTimeUnit val="years"/>
      </c:dateAx>
      <c:valAx>
        <c:axId val="29284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7-4770-9C36-BDBB1EA51748}"/>
            </c:ext>
          </c:extLst>
        </c:ser>
        <c:dLbls>
          <c:showLegendKey val="0"/>
          <c:showVal val="0"/>
          <c:showCatName val="0"/>
          <c:showSerName val="0"/>
          <c:showPercent val="0"/>
          <c:showBubbleSize val="0"/>
        </c:dLbls>
        <c:gapWidth val="150"/>
        <c:axId val="292844664"/>
        <c:axId val="29284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7-4770-9C36-BDBB1EA51748}"/>
            </c:ext>
          </c:extLst>
        </c:ser>
        <c:dLbls>
          <c:showLegendKey val="0"/>
          <c:showVal val="0"/>
          <c:showCatName val="0"/>
          <c:showSerName val="0"/>
          <c:showPercent val="0"/>
          <c:showBubbleSize val="0"/>
        </c:dLbls>
        <c:marker val="1"/>
        <c:smooth val="0"/>
        <c:axId val="292844664"/>
        <c:axId val="292843880"/>
      </c:lineChart>
      <c:dateAx>
        <c:axId val="292844664"/>
        <c:scaling>
          <c:orientation val="minMax"/>
        </c:scaling>
        <c:delete val="1"/>
        <c:axPos val="b"/>
        <c:numFmt formatCode="ge" sourceLinked="1"/>
        <c:majorTickMark val="none"/>
        <c:minorTickMark val="none"/>
        <c:tickLblPos val="none"/>
        <c:crossAx val="292843880"/>
        <c:crosses val="autoZero"/>
        <c:auto val="1"/>
        <c:lblOffset val="100"/>
        <c:baseTimeUnit val="years"/>
      </c:dateAx>
      <c:valAx>
        <c:axId val="2928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4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446.27</c:v>
                </c:pt>
                <c:pt idx="1">
                  <c:v>56.67</c:v>
                </c:pt>
                <c:pt idx="2" formatCode="#,##0.00;&quot;△&quot;#,##0.00">
                  <c:v>0</c:v>
                </c:pt>
                <c:pt idx="3" formatCode="#,##0.00;&quot;△&quot;#,##0.00">
                  <c:v>0</c:v>
                </c:pt>
                <c:pt idx="4">
                  <c:v>1940.49</c:v>
                </c:pt>
              </c:numCache>
            </c:numRef>
          </c:val>
          <c:extLst>
            <c:ext xmlns:c16="http://schemas.microsoft.com/office/drawing/2014/chart" uri="{C3380CC4-5D6E-409C-BE32-E72D297353CC}">
              <c16:uniqueId val="{00000000-4E20-407D-84C2-41D6999A15C0}"/>
            </c:ext>
          </c:extLst>
        </c:ser>
        <c:dLbls>
          <c:showLegendKey val="0"/>
          <c:showVal val="0"/>
          <c:showCatName val="0"/>
          <c:showSerName val="0"/>
          <c:showPercent val="0"/>
          <c:showBubbleSize val="0"/>
        </c:dLbls>
        <c:gapWidth val="150"/>
        <c:axId val="217056736"/>
        <c:axId val="2170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extLst>
            <c:ext xmlns:c16="http://schemas.microsoft.com/office/drawing/2014/chart" uri="{C3380CC4-5D6E-409C-BE32-E72D297353CC}">
              <c16:uniqueId val="{00000001-4E20-407D-84C2-41D6999A15C0}"/>
            </c:ext>
          </c:extLst>
        </c:ser>
        <c:dLbls>
          <c:showLegendKey val="0"/>
          <c:showVal val="0"/>
          <c:showCatName val="0"/>
          <c:showSerName val="0"/>
          <c:showPercent val="0"/>
          <c:showBubbleSize val="0"/>
        </c:dLbls>
        <c:marker val="1"/>
        <c:smooth val="0"/>
        <c:axId val="217056736"/>
        <c:axId val="217053600"/>
      </c:lineChart>
      <c:dateAx>
        <c:axId val="217056736"/>
        <c:scaling>
          <c:orientation val="minMax"/>
        </c:scaling>
        <c:delete val="1"/>
        <c:axPos val="b"/>
        <c:numFmt formatCode="ge" sourceLinked="1"/>
        <c:majorTickMark val="none"/>
        <c:minorTickMark val="none"/>
        <c:tickLblPos val="none"/>
        <c:crossAx val="217053600"/>
        <c:crosses val="autoZero"/>
        <c:auto val="1"/>
        <c:lblOffset val="100"/>
        <c:baseTimeUnit val="years"/>
      </c:dateAx>
      <c:valAx>
        <c:axId val="2170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61.91</c:v>
                </c:pt>
                <c:pt idx="1">
                  <c:v>64.98</c:v>
                </c:pt>
                <c:pt idx="2">
                  <c:v>88.52</c:v>
                </c:pt>
                <c:pt idx="3">
                  <c:v>69.849999999999994</c:v>
                </c:pt>
                <c:pt idx="4">
                  <c:v>54.6</c:v>
                </c:pt>
              </c:numCache>
            </c:numRef>
          </c:val>
          <c:extLst>
            <c:ext xmlns:c16="http://schemas.microsoft.com/office/drawing/2014/chart" uri="{C3380CC4-5D6E-409C-BE32-E72D297353CC}">
              <c16:uniqueId val="{00000000-F116-4DF3-99B4-2DACEB3EBF80}"/>
            </c:ext>
          </c:extLst>
        </c:ser>
        <c:dLbls>
          <c:showLegendKey val="0"/>
          <c:showVal val="0"/>
          <c:showCatName val="0"/>
          <c:showSerName val="0"/>
          <c:showPercent val="0"/>
          <c:showBubbleSize val="0"/>
        </c:dLbls>
        <c:gapWidth val="150"/>
        <c:axId val="234340608"/>
        <c:axId val="23434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extLst>
            <c:ext xmlns:c16="http://schemas.microsoft.com/office/drawing/2014/chart" uri="{C3380CC4-5D6E-409C-BE32-E72D297353CC}">
              <c16:uniqueId val="{00000001-F116-4DF3-99B4-2DACEB3EBF80}"/>
            </c:ext>
          </c:extLst>
        </c:ser>
        <c:dLbls>
          <c:showLegendKey val="0"/>
          <c:showVal val="0"/>
          <c:showCatName val="0"/>
          <c:showSerName val="0"/>
          <c:showPercent val="0"/>
          <c:showBubbleSize val="0"/>
        </c:dLbls>
        <c:marker val="1"/>
        <c:smooth val="0"/>
        <c:axId val="234340608"/>
        <c:axId val="234340216"/>
      </c:lineChart>
      <c:dateAx>
        <c:axId val="234340608"/>
        <c:scaling>
          <c:orientation val="minMax"/>
        </c:scaling>
        <c:delete val="1"/>
        <c:axPos val="b"/>
        <c:numFmt formatCode="ge" sourceLinked="1"/>
        <c:majorTickMark val="none"/>
        <c:minorTickMark val="none"/>
        <c:tickLblPos val="none"/>
        <c:crossAx val="234340216"/>
        <c:crosses val="autoZero"/>
        <c:auto val="1"/>
        <c:lblOffset val="100"/>
        <c:baseTimeUnit val="years"/>
      </c:dateAx>
      <c:valAx>
        <c:axId val="23434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321.98</c:v>
                </c:pt>
                <c:pt idx="1">
                  <c:v>306.76</c:v>
                </c:pt>
                <c:pt idx="2">
                  <c:v>225.8</c:v>
                </c:pt>
                <c:pt idx="3">
                  <c:v>280.68</c:v>
                </c:pt>
                <c:pt idx="4">
                  <c:v>368.42</c:v>
                </c:pt>
              </c:numCache>
            </c:numRef>
          </c:val>
          <c:extLst>
            <c:ext xmlns:c16="http://schemas.microsoft.com/office/drawing/2014/chart" uri="{C3380CC4-5D6E-409C-BE32-E72D297353CC}">
              <c16:uniqueId val="{00000000-A022-488C-A9A4-7DA89701E874}"/>
            </c:ext>
          </c:extLst>
        </c:ser>
        <c:dLbls>
          <c:showLegendKey val="0"/>
          <c:showVal val="0"/>
          <c:showCatName val="0"/>
          <c:showSerName val="0"/>
          <c:showPercent val="0"/>
          <c:showBubbleSize val="0"/>
        </c:dLbls>
        <c:gapWidth val="150"/>
        <c:axId val="233997392"/>
        <c:axId val="2339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extLst>
            <c:ext xmlns:c16="http://schemas.microsoft.com/office/drawing/2014/chart" uri="{C3380CC4-5D6E-409C-BE32-E72D297353CC}">
              <c16:uniqueId val="{00000001-A022-488C-A9A4-7DA89701E874}"/>
            </c:ext>
          </c:extLst>
        </c:ser>
        <c:dLbls>
          <c:showLegendKey val="0"/>
          <c:showVal val="0"/>
          <c:showCatName val="0"/>
          <c:showSerName val="0"/>
          <c:showPercent val="0"/>
          <c:showBubbleSize val="0"/>
        </c:dLbls>
        <c:marker val="1"/>
        <c:smooth val="0"/>
        <c:axId val="233997392"/>
        <c:axId val="233996608"/>
      </c:lineChart>
      <c:dateAx>
        <c:axId val="233997392"/>
        <c:scaling>
          <c:orientation val="minMax"/>
        </c:scaling>
        <c:delete val="1"/>
        <c:axPos val="b"/>
        <c:numFmt formatCode="ge" sourceLinked="1"/>
        <c:majorTickMark val="none"/>
        <c:minorTickMark val="none"/>
        <c:tickLblPos val="none"/>
        <c:crossAx val="233996608"/>
        <c:crosses val="autoZero"/>
        <c:auto val="1"/>
        <c:lblOffset val="100"/>
        <c:baseTimeUnit val="years"/>
      </c:dateAx>
      <c:valAx>
        <c:axId val="2339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9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麻績村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2864</v>
      </c>
      <c r="AM8" s="67"/>
      <c r="AN8" s="67"/>
      <c r="AO8" s="67"/>
      <c r="AP8" s="67"/>
      <c r="AQ8" s="67"/>
      <c r="AR8" s="67"/>
      <c r="AS8" s="67"/>
      <c r="AT8" s="66">
        <f>データ!T6</f>
        <v>34.380000000000003</v>
      </c>
      <c r="AU8" s="66"/>
      <c r="AV8" s="66"/>
      <c r="AW8" s="66"/>
      <c r="AX8" s="66"/>
      <c r="AY8" s="66"/>
      <c r="AZ8" s="66"/>
      <c r="BA8" s="66"/>
      <c r="BB8" s="66">
        <f>データ!U6</f>
        <v>83.3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78.31</v>
      </c>
      <c r="Q10" s="66"/>
      <c r="R10" s="66"/>
      <c r="S10" s="66"/>
      <c r="T10" s="66"/>
      <c r="U10" s="66"/>
      <c r="V10" s="66"/>
      <c r="W10" s="66">
        <f>データ!Q6</f>
        <v>95.44</v>
      </c>
      <c r="X10" s="66"/>
      <c r="Y10" s="66"/>
      <c r="Z10" s="66"/>
      <c r="AA10" s="66"/>
      <c r="AB10" s="66"/>
      <c r="AC10" s="66"/>
      <c r="AD10" s="67">
        <f>データ!R6</f>
        <v>3770</v>
      </c>
      <c r="AE10" s="67"/>
      <c r="AF10" s="67"/>
      <c r="AG10" s="67"/>
      <c r="AH10" s="67"/>
      <c r="AI10" s="67"/>
      <c r="AJ10" s="67"/>
      <c r="AK10" s="2"/>
      <c r="AL10" s="67">
        <f>データ!V6</f>
        <v>2228</v>
      </c>
      <c r="AM10" s="67"/>
      <c r="AN10" s="67"/>
      <c r="AO10" s="67"/>
      <c r="AP10" s="67"/>
      <c r="AQ10" s="67"/>
      <c r="AR10" s="67"/>
      <c r="AS10" s="67"/>
      <c r="AT10" s="66">
        <f>データ!W6</f>
        <v>0.98</v>
      </c>
      <c r="AU10" s="66"/>
      <c r="AV10" s="66"/>
      <c r="AW10" s="66"/>
      <c r="AX10" s="66"/>
      <c r="AY10" s="66"/>
      <c r="AZ10" s="66"/>
      <c r="BA10" s="66"/>
      <c r="BB10" s="66">
        <f>データ!X6</f>
        <v>2273.4699999999998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204463</v>
      </c>
      <c r="D6" s="33">
        <f t="shared" si="3"/>
        <v>47</v>
      </c>
      <c r="E6" s="33">
        <f t="shared" si="3"/>
        <v>17</v>
      </c>
      <c r="F6" s="33">
        <f t="shared" si="3"/>
        <v>4</v>
      </c>
      <c r="G6" s="33">
        <f t="shared" si="3"/>
        <v>0</v>
      </c>
      <c r="H6" s="33" t="str">
        <f t="shared" si="3"/>
        <v>長野県　麻績村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78.31</v>
      </c>
      <c r="Q6" s="34">
        <f t="shared" si="3"/>
        <v>95.44</v>
      </c>
      <c r="R6" s="34">
        <f t="shared" si="3"/>
        <v>3770</v>
      </c>
      <c r="S6" s="34">
        <f t="shared" si="3"/>
        <v>2864</v>
      </c>
      <c r="T6" s="34">
        <f t="shared" si="3"/>
        <v>34.380000000000003</v>
      </c>
      <c r="U6" s="34">
        <f t="shared" si="3"/>
        <v>83.3</v>
      </c>
      <c r="V6" s="34">
        <f t="shared" si="3"/>
        <v>2228</v>
      </c>
      <c r="W6" s="34">
        <f t="shared" si="3"/>
        <v>0.98</v>
      </c>
      <c r="X6" s="34">
        <f t="shared" si="3"/>
        <v>2273.4699999999998</v>
      </c>
      <c r="Y6" s="35">
        <f>IF(Y7="",NA(),Y7)</f>
        <v>84.36</v>
      </c>
      <c r="Z6" s="35">
        <f t="shared" ref="Z6:AH6" si="4">IF(Z7="",NA(),Z7)</f>
        <v>94.63</v>
      </c>
      <c r="AA6" s="35">
        <f t="shared" si="4"/>
        <v>96.41</v>
      </c>
      <c r="AB6" s="35">
        <f t="shared" si="4"/>
        <v>88.53</v>
      </c>
      <c r="AC6" s="35">
        <f t="shared" si="4"/>
        <v>76.98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446.27</v>
      </c>
      <c r="BG6" s="35">
        <f t="shared" ref="BG6:BO6" si="7">IF(BG7="",NA(),BG7)</f>
        <v>56.67</v>
      </c>
      <c r="BH6" s="34">
        <f t="shared" si="7"/>
        <v>0</v>
      </c>
      <c r="BI6" s="34">
        <f t="shared" si="7"/>
        <v>0</v>
      </c>
      <c r="BJ6" s="35">
        <f t="shared" si="7"/>
        <v>1940.49</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61.91</v>
      </c>
      <c r="BR6" s="35">
        <f t="shared" ref="BR6:BZ6" si="8">IF(BR7="",NA(),BR7)</f>
        <v>64.98</v>
      </c>
      <c r="BS6" s="35">
        <f t="shared" si="8"/>
        <v>88.52</v>
      </c>
      <c r="BT6" s="35">
        <f t="shared" si="8"/>
        <v>69.849999999999994</v>
      </c>
      <c r="BU6" s="35">
        <f t="shared" si="8"/>
        <v>54.6</v>
      </c>
      <c r="BV6" s="35">
        <f t="shared" si="8"/>
        <v>51.73</v>
      </c>
      <c r="BW6" s="35">
        <f t="shared" si="8"/>
        <v>53.01</v>
      </c>
      <c r="BX6" s="35">
        <f t="shared" si="8"/>
        <v>66.56</v>
      </c>
      <c r="BY6" s="35">
        <f t="shared" si="8"/>
        <v>66.22</v>
      </c>
      <c r="BZ6" s="35">
        <f t="shared" si="8"/>
        <v>69.87</v>
      </c>
      <c r="CA6" s="34" t="str">
        <f>IF(CA7="","",IF(CA7="-","【-】","【"&amp;SUBSTITUTE(TEXT(CA7,"#,##0.00"),"-","△")&amp;"】"))</f>
        <v>【69.80】</v>
      </c>
      <c r="CB6" s="35">
        <f>IF(CB7="",NA(),CB7)</f>
        <v>321.98</v>
      </c>
      <c r="CC6" s="35">
        <f t="shared" ref="CC6:CK6" si="9">IF(CC7="",NA(),CC7)</f>
        <v>306.76</v>
      </c>
      <c r="CD6" s="35">
        <f t="shared" si="9"/>
        <v>225.8</v>
      </c>
      <c r="CE6" s="35">
        <f t="shared" si="9"/>
        <v>280.68</v>
      </c>
      <c r="CF6" s="35">
        <f t="shared" si="9"/>
        <v>368.42</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31.79</v>
      </c>
      <c r="CN6" s="35">
        <f t="shared" ref="CN6:CV6" si="10">IF(CN7="",NA(),CN7)</f>
        <v>34.57</v>
      </c>
      <c r="CO6" s="35">
        <f t="shared" si="10"/>
        <v>33.07</v>
      </c>
      <c r="CP6" s="35">
        <f t="shared" si="10"/>
        <v>32.29</v>
      </c>
      <c r="CQ6" s="35">
        <f t="shared" si="10"/>
        <v>35</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83.46</v>
      </c>
      <c r="CY6" s="35">
        <f t="shared" ref="CY6:DG6" si="11">IF(CY7="",NA(),CY7)</f>
        <v>86.64</v>
      </c>
      <c r="CZ6" s="35">
        <f t="shared" si="11"/>
        <v>86.68</v>
      </c>
      <c r="DA6" s="35">
        <f t="shared" si="11"/>
        <v>92.16</v>
      </c>
      <c r="DB6" s="35">
        <f t="shared" si="11"/>
        <v>87.25</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c r="A7" s="28"/>
      <c r="B7" s="37">
        <v>2016</v>
      </c>
      <c r="C7" s="37">
        <v>204463</v>
      </c>
      <c r="D7" s="37">
        <v>47</v>
      </c>
      <c r="E7" s="37">
        <v>17</v>
      </c>
      <c r="F7" s="37">
        <v>4</v>
      </c>
      <c r="G7" s="37">
        <v>0</v>
      </c>
      <c r="H7" s="37" t="s">
        <v>110</v>
      </c>
      <c r="I7" s="37" t="s">
        <v>111</v>
      </c>
      <c r="J7" s="37" t="s">
        <v>112</v>
      </c>
      <c r="K7" s="37" t="s">
        <v>113</v>
      </c>
      <c r="L7" s="37" t="s">
        <v>114</v>
      </c>
      <c r="M7" s="37"/>
      <c r="N7" s="38" t="s">
        <v>115</v>
      </c>
      <c r="O7" s="38" t="s">
        <v>116</v>
      </c>
      <c r="P7" s="38">
        <v>78.31</v>
      </c>
      <c r="Q7" s="38">
        <v>95.44</v>
      </c>
      <c r="R7" s="38">
        <v>3770</v>
      </c>
      <c r="S7" s="38">
        <v>2864</v>
      </c>
      <c r="T7" s="38">
        <v>34.380000000000003</v>
      </c>
      <c r="U7" s="38">
        <v>83.3</v>
      </c>
      <c r="V7" s="38">
        <v>2228</v>
      </c>
      <c r="W7" s="38">
        <v>0.98</v>
      </c>
      <c r="X7" s="38">
        <v>2273.4699999999998</v>
      </c>
      <c r="Y7" s="38">
        <v>84.36</v>
      </c>
      <c r="Z7" s="38">
        <v>94.63</v>
      </c>
      <c r="AA7" s="38">
        <v>96.41</v>
      </c>
      <c r="AB7" s="38">
        <v>88.53</v>
      </c>
      <c r="AC7" s="38">
        <v>76.98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446.27</v>
      </c>
      <c r="BG7" s="38">
        <v>56.67</v>
      </c>
      <c r="BH7" s="38">
        <v>0</v>
      </c>
      <c r="BI7" s="38">
        <v>0</v>
      </c>
      <c r="BJ7" s="38">
        <v>1940.49</v>
      </c>
      <c r="BK7" s="38">
        <v>1716.82</v>
      </c>
      <c r="BL7" s="38">
        <v>1554.05</v>
      </c>
      <c r="BM7" s="38">
        <v>1436</v>
      </c>
      <c r="BN7" s="38">
        <v>1434.89</v>
      </c>
      <c r="BO7" s="38">
        <v>1298.9100000000001</v>
      </c>
      <c r="BP7" s="38">
        <v>1348.09</v>
      </c>
      <c r="BQ7" s="38">
        <v>61.91</v>
      </c>
      <c r="BR7" s="38">
        <v>64.98</v>
      </c>
      <c r="BS7" s="38">
        <v>88.52</v>
      </c>
      <c r="BT7" s="38">
        <v>69.849999999999994</v>
      </c>
      <c r="BU7" s="38">
        <v>54.6</v>
      </c>
      <c r="BV7" s="38">
        <v>51.73</v>
      </c>
      <c r="BW7" s="38">
        <v>53.01</v>
      </c>
      <c r="BX7" s="38">
        <v>66.56</v>
      </c>
      <c r="BY7" s="38">
        <v>66.22</v>
      </c>
      <c r="BZ7" s="38">
        <v>69.87</v>
      </c>
      <c r="CA7" s="38">
        <v>69.8</v>
      </c>
      <c r="CB7" s="38">
        <v>321.98</v>
      </c>
      <c r="CC7" s="38">
        <v>306.76</v>
      </c>
      <c r="CD7" s="38">
        <v>225.8</v>
      </c>
      <c r="CE7" s="38">
        <v>280.68</v>
      </c>
      <c r="CF7" s="38">
        <v>368.42</v>
      </c>
      <c r="CG7" s="38">
        <v>310.47000000000003</v>
      </c>
      <c r="CH7" s="38">
        <v>299.39</v>
      </c>
      <c r="CI7" s="38">
        <v>244.29</v>
      </c>
      <c r="CJ7" s="38">
        <v>246.72</v>
      </c>
      <c r="CK7" s="38">
        <v>234.96</v>
      </c>
      <c r="CL7" s="38">
        <v>232.54</v>
      </c>
      <c r="CM7" s="38">
        <v>31.79</v>
      </c>
      <c r="CN7" s="38">
        <v>34.57</v>
      </c>
      <c r="CO7" s="38">
        <v>33.07</v>
      </c>
      <c r="CP7" s="38">
        <v>32.29</v>
      </c>
      <c r="CQ7" s="38">
        <v>35</v>
      </c>
      <c r="CR7" s="38">
        <v>36.67</v>
      </c>
      <c r="CS7" s="38">
        <v>36.200000000000003</v>
      </c>
      <c r="CT7" s="38">
        <v>43.58</v>
      </c>
      <c r="CU7" s="38">
        <v>41.35</v>
      </c>
      <c r="CV7" s="38">
        <v>42.9</v>
      </c>
      <c r="CW7" s="38">
        <v>42.17</v>
      </c>
      <c r="CX7" s="38">
        <v>83.46</v>
      </c>
      <c r="CY7" s="38">
        <v>86.64</v>
      </c>
      <c r="CZ7" s="38">
        <v>86.68</v>
      </c>
      <c r="DA7" s="38">
        <v>92.16</v>
      </c>
      <c r="DB7" s="38">
        <v>87.25</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v>
      </c>
      <c r="EI7" s="38">
        <v>0</v>
      </c>
      <c r="EJ7" s="38">
        <v>0.05</v>
      </c>
      <c r="EK7" s="38">
        <v>7.0000000000000007E-2</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0181</cp:lastModifiedBy>
  <dcterms:created xsi:type="dcterms:W3CDTF">2017-12-25T02:19:24Z</dcterms:created>
  <dcterms:modified xsi:type="dcterms:W3CDTF">2018-02-07T05:46:46Z</dcterms:modified>
  <cp:category/>
</cp:coreProperties>
</file>