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bookViews>
    <workbookView xWindow="0" yWindow="0" windowWidth="19200" windowHeight="11010"/>
  </bookViews>
  <sheets>
    <sheet name="法非適用_下水道事業" sheetId="4" r:id="rId1"/>
    <sheet name="データ" sheetId="5"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<sst xmlns="http://schemas.openxmlformats.org/spreadsheetml/2006/main" count="240" uniqueCount="126">
  <si>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</si>
  <si>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</si>
  <si>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</si>
  <si>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</si>
  <si>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</si>
  <si>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</si>
  <si>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</si>
  <si>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</si>
  <si>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</si>
  <si>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</si>
  <si>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</si>
  <si>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</si>
  <si>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</si>
  <si>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</si>
  <si>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</si>
  <si>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</si>
  <si>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</si>
  <si>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</si>
  <si>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</si>
  <si>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</si>
  <si>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</si>
  <si>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</si>
  <si>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</si>
  <si>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</si>
  <si>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</si>
  <si>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</si>
  <si>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</si>
  <si>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</si>
  <si>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</si>
  <si>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</si>
  <si>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</si>
  <si>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</si>
  <si>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</si>
  <si>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</si>
  <si>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</si>
  <si>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</si>
  <si>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</si>
  <si>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</si>
  <si>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</si>
  <si>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</si>
  <si>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</si>
  <si>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</si>
  <si>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</si>
  <si>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</si>
  <si>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</si>
  <si>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</si>
  <si>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</si>
  <si>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</si>
  <si>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</si>
  <si>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</si>
  <si>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</si>
  <si>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</si>
  <si>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</si>
  <si>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</si>
  <si>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</si>
  <si>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</si>
  <si>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</si>
  <si>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</si>
  <si>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</si>
  <si>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</si>
  <si>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</si>
  <si>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</si>
  <si>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</si>
  <si>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</si>
  <si>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</si>
  <si>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</si>
  <si>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</si>
  <si>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</si>
  <si>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</si>
  <si>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</si>
  <si>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</si>
  <si>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</si>
  <si>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</si>
  <si>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</si>
  <si>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</si>
  <si>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</si>
  <si>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</si>
  <si>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</si>
  <si>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</si>
  <si>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</si>
  <si>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</si>
  <si>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</si>
  <si>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</si>
  <si>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</si>
  <si>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</si>
  <si>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</si>
  <si>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</si>
  <si>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</si>
  <si>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</si>
  <si>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</si>
  <si>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</si>
  <si>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</si>
  <si>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</si>
  <si>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</si>
  <si>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</si>
  <si>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</si>
  <si>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</si>
  <si>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</si>
  <si>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</si>
  <si>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</si>
  <si>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</si>
  <si>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</si>
  <si>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</si>
  <si>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</si>
  <si>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</si>
  <si>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</si>
  <si>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</si>
  <si>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</si>
  <si>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</si>
  <si>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</si>
  <si>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</si>
  <si>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</si>
  <si>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</si>
  <si>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</si>
  <si>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</si>
  <si>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</si>
  <si>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</si>
  <si>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</si>
  <si>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</si>
  <si>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</si>
  <si>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</si>
  <si>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</si>
  <si>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管渠改善率は過去10年以上０%となっている。 これは平成９年度の供用開始から20年と施設が比較的新しく、耐用年数を超えるものが存在しないためである。将来的には計画的に更新することや予防保全的な管理により長寿命化を図る必要がある。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5">
      <t>ホゼン</t>
    </rPh>
    <rPh sb="95" eb="96">
      <t>テキ</t>
    </rPh>
    <rPh sb="97" eb="99">
      <t>カンリ</t>
    </rPh>
    <rPh sb="102" eb="103">
      <t>チョウ</t>
    </rPh>
    <rPh sb="103" eb="106">
      <t>ジュミョウカ</t>
    </rPh>
    <rPh sb="107" eb="108">
      <t>ハカ</t>
    </rPh>
    <rPh sb="109" eb="111">
      <t>ヒツヨウ</t>
    </rPh>
    <phoneticPr fontId="4"/>
  </si>
  <si>
    <t>　施設が比較的新しいため当面は大規模な更新投資が必要となる状況にはないが、処理区域内人口が大きく減少している。
　このことにより、ダウンサイジングやスペックダウンなどの処理能力の最適化を図ることで処理経費の低減を検討する必要がある。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2">
      <t>クイキナイ</t>
    </rPh>
    <rPh sb="42" eb="44">
      <t>ジンコウ</t>
    </rPh>
    <rPh sb="45" eb="46">
      <t>オオ</t>
    </rPh>
    <rPh sb="48" eb="50">
      <t>ゲンショウ</t>
    </rPh>
    <rPh sb="84" eb="86">
      <t>ショリ</t>
    </rPh>
    <rPh sb="86" eb="88">
      <t>ノウリョク</t>
    </rPh>
    <rPh sb="89" eb="92">
      <t>サイテキカ</t>
    </rPh>
    <rPh sb="93" eb="94">
      <t>ハカ</t>
    </rPh>
    <rPh sb="98" eb="100">
      <t>ショリ</t>
    </rPh>
    <rPh sb="100" eb="102">
      <t>ケイヒ</t>
    </rPh>
    <rPh sb="103" eb="105">
      <t>テイゲン</t>
    </rPh>
    <rPh sb="106" eb="108">
      <t>ケントウ</t>
    </rPh>
    <rPh sb="110" eb="112">
      <t>ヒツヨウ</t>
    </rPh>
    <rPh sb="118" eb="121">
      <t>ショウライテキ</t>
    </rPh>
    <rPh sb="123" eb="126">
      <t>ロウキュウカ</t>
    </rPh>
    <rPh sb="128" eb="130">
      <t>シセツ</t>
    </rPh>
    <rPh sb="131" eb="132">
      <t>カン</t>
    </rPh>
    <rPh sb="132" eb="133">
      <t>キョ</t>
    </rPh>
    <rPh sb="134" eb="135">
      <t>オオ</t>
    </rPh>
    <rPh sb="136" eb="138">
      <t>ハッセイ</t>
    </rPh>
    <rPh sb="140" eb="142">
      <t>ボウダイ</t>
    </rPh>
    <rPh sb="143" eb="145">
      <t>コウシン</t>
    </rPh>
    <rPh sb="145" eb="147">
      <t>ケイヒ</t>
    </rPh>
    <rPh sb="148" eb="150">
      <t>ミコ</t>
    </rPh>
    <rPh sb="158" eb="161">
      <t>ケイカクテキ</t>
    </rPh>
    <rPh sb="163" eb="166">
      <t>コウリツテキ</t>
    </rPh>
    <rPh sb="171" eb="173">
      <t>カジョウ</t>
    </rPh>
    <rPh sb="173" eb="175">
      <t>トウシ</t>
    </rPh>
    <rPh sb="182" eb="184">
      <t>コウシン</t>
    </rPh>
    <rPh sb="185" eb="186">
      <t>スス</t>
    </rPh>
    <rPh sb="188" eb="190">
      <t>ヒツヨウ</t>
    </rPh>
    <phoneticPr fontId="4"/>
  </si>
  <si>
    <t>非設置</t>
    <rPh sb="0" eb="1">
      <t>ヒ</t>
    </rPh>
    <rPh sb="1" eb="3">
      <t>セッチ</t>
    </rPh>
    <phoneticPr fontId="4"/>
  </si>
  <si>
    <t>　収益的収支比率は100%を超えているものの、経営に必要な支出を料金収入では賄えず、一般会計からの繰入金なども財源に充てている。
　経費回収率は全国平均や類似規模団体の平均を下回り約22%と非常に低く、 料金収入のみでは汚水処理ができない状況にある。
　汚水処理原価は全国平均や類似規模団体の平均を上回り、施設利用率は同平均を下回った。これらは処理区域内人口が全体計画時や供用開始時より大きく減少していることによるもので、人口に対しては過剰な施設規模になりつつある。次回の更新時には最適な施設規模を検討し、投資額の抑制を図る必要がある。
　水洗化率は約85%であり、 全国平均や類似規模団体の平均とほぼ同水準であり良好と判断される。</t>
    <rPh sb="1" eb="4">
      <t>シュウエキテキ</t>
    </rPh>
    <rPh sb="4" eb="6">
      <t>シュウシ</t>
    </rPh>
    <rPh sb="6" eb="8">
      <t>ヒリツ</t>
    </rPh>
    <rPh sb="14" eb="15">
      <t>コ</t>
    </rPh>
    <rPh sb="23" eb="25">
      <t>ケイエイ</t>
    </rPh>
    <rPh sb="26" eb="28">
      <t>ヒツヨウ</t>
    </rPh>
    <rPh sb="29" eb="31">
      <t>シシュツ</t>
    </rPh>
    <rPh sb="32" eb="34">
      <t>リョウキン</t>
    </rPh>
    <rPh sb="34" eb="36">
      <t>シュウニュウ</t>
    </rPh>
    <rPh sb="38" eb="39">
      <t>マカナ</t>
    </rPh>
    <rPh sb="42" eb="44">
      <t>イッパン</t>
    </rPh>
    <rPh sb="44" eb="46">
      <t>カイケイ</t>
    </rPh>
    <rPh sb="49" eb="51">
      <t>クリイレ</t>
    </rPh>
    <rPh sb="51" eb="52">
      <t>キン</t>
    </rPh>
    <rPh sb="55" eb="57">
      <t>ザイゲン</t>
    </rPh>
    <rPh sb="58" eb="59">
      <t>ア</t>
    </rPh>
    <rPh sb="66" eb="68">
      <t>ケイヒ</t>
    </rPh>
    <rPh sb="68" eb="70">
      <t>カイシュウ</t>
    </rPh>
    <rPh sb="70" eb="71">
      <t>リツ</t>
    </rPh>
    <rPh sb="72" eb="74">
      <t>ゼンコク</t>
    </rPh>
    <rPh sb="74" eb="76">
      <t>ヘイキン</t>
    </rPh>
    <rPh sb="77" eb="79">
      <t>ルイジ</t>
    </rPh>
    <rPh sb="79" eb="81">
      <t>キボ</t>
    </rPh>
    <rPh sb="81" eb="83">
      <t>ダンタイ</t>
    </rPh>
    <rPh sb="84" eb="86">
      <t>ヘイキン</t>
    </rPh>
    <rPh sb="87" eb="89">
      <t>シタマワ</t>
    </rPh>
    <rPh sb="90" eb="91">
      <t>ヤク</t>
    </rPh>
    <rPh sb="95" eb="97">
      <t>ヒジョウ</t>
    </rPh>
    <rPh sb="98" eb="99">
      <t>ヒク</t>
    </rPh>
    <rPh sb="102" eb="104">
      <t>リョウキン</t>
    </rPh>
    <rPh sb="104" eb="106">
      <t>シュウニュウ</t>
    </rPh>
    <rPh sb="110" eb="112">
      <t>オスイ</t>
    </rPh>
    <rPh sb="112" eb="114">
      <t>ショリ</t>
    </rPh>
    <rPh sb="119" eb="121">
      <t>ジョウキョウ</t>
    </rPh>
    <rPh sb="127" eb="129">
      <t>オスイ</t>
    </rPh>
    <rPh sb="129" eb="131">
      <t>ショリ</t>
    </rPh>
    <rPh sb="131" eb="133">
      <t>ゲンカ</t>
    </rPh>
    <rPh sb="134" eb="136">
      <t>ゼンコク</t>
    </rPh>
    <rPh sb="136" eb="138">
      <t>ヘイキン</t>
    </rPh>
    <rPh sb="139" eb="141">
      <t>ルイジ</t>
    </rPh>
    <rPh sb="141" eb="143">
      <t>キボ</t>
    </rPh>
    <rPh sb="143" eb="145">
      <t>ダンタイ</t>
    </rPh>
    <rPh sb="146" eb="148">
      <t>ヘイキン</t>
    </rPh>
    <rPh sb="149" eb="151">
      <t>ウワマワ</t>
    </rPh>
    <rPh sb="153" eb="155">
      <t>シセツ</t>
    </rPh>
    <rPh sb="155" eb="158">
      <t>リヨウリツ</t>
    </rPh>
    <rPh sb="159" eb="160">
      <t>ドウ</t>
    </rPh>
    <rPh sb="160" eb="162">
      <t>ヘイキン</t>
    </rPh>
    <rPh sb="163" eb="165">
      <t>シタマワ</t>
    </rPh>
    <rPh sb="172" eb="174">
      <t>ショリ</t>
    </rPh>
    <rPh sb="174" eb="177">
      <t>クイキナイ</t>
    </rPh>
    <rPh sb="177" eb="179">
      <t>ジンコウ</t>
    </rPh>
    <rPh sb="180" eb="182">
      <t>ゼンタイ</t>
    </rPh>
    <rPh sb="182" eb="184">
      <t>ケイカク</t>
    </rPh>
    <rPh sb="184" eb="185">
      <t>ジ</t>
    </rPh>
    <rPh sb="186" eb="188">
      <t>キョウヨウ</t>
    </rPh>
    <rPh sb="188" eb="190">
      <t>カイシ</t>
    </rPh>
    <rPh sb="190" eb="191">
      <t>ジ</t>
    </rPh>
    <rPh sb="193" eb="194">
      <t>オオ</t>
    </rPh>
    <rPh sb="196" eb="198">
      <t>ゲンショウ</t>
    </rPh>
    <rPh sb="211" eb="213">
      <t>ジンコウ</t>
    </rPh>
    <rPh sb="214" eb="215">
      <t>タイ</t>
    </rPh>
    <rPh sb="218" eb="220">
      <t>カジョウ</t>
    </rPh>
    <rPh sb="221" eb="223">
      <t>シセツ</t>
    </rPh>
    <rPh sb="223" eb="225">
      <t>キボ</t>
    </rPh>
    <rPh sb="233" eb="235">
      <t>ジカイ</t>
    </rPh>
    <rPh sb="236" eb="239">
      <t>コウシンジ</t>
    </rPh>
    <rPh sb="241" eb="243">
      <t>サイテキ</t>
    </rPh>
    <rPh sb="244" eb="246">
      <t>シセツ</t>
    </rPh>
    <rPh sb="246" eb="248">
      <t>キボ</t>
    </rPh>
    <rPh sb="249" eb="251">
      <t>ケントウ</t>
    </rPh>
    <rPh sb="253" eb="255">
      <t>トウシ</t>
    </rPh>
    <rPh sb="255" eb="256">
      <t>ガク</t>
    </rPh>
    <rPh sb="257" eb="259">
      <t>ヨクセイ</t>
    </rPh>
    <rPh sb="260" eb="261">
      <t>ハカ</t>
    </rPh>
    <rPh sb="262" eb="264">
      <t>ヒツヨウ</t>
    </rPh>
    <rPh sb="270" eb="273">
      <t>スイセンカ</t>
    </rPh>
    <rPh sb="273" eb="274">
      <t>リツ</t>
    </rPh>
    <rPh sb="275" eb="276">
      <t>ヤク</t>
    </rPh>
    <rPh sb="284" eb="286">
      <t>ゼンコク</t>
    </rPh>
    <rPh sb="286" eb="288">
      <t>ヘイキン</t>
    </rPh>
    <rPh sb="289" eb="291">
      <t>ルイジ</t>
    </rPh>
    <rPh sb="291" eb="293">
      <t>キボ</t>
    </rPh>
    <rPh sb="293" eb="295">
      <t>ダンタイ</t>
    </rPh>
    <rPh sb="296" eb="298">
      <t>ヘイキン</t>
    </rPh>
    <rPh sb="301" eb="302">
      <t>ドウ</t>
    </rPh>
    <rPh sb="302" eb="304">
      <t>スイジュン</t>
    </rPh>
    <rPh sb="307" eb="309">
      <t>リョウコウ</t>
    </rPh>
    <rPh sb="310" eb="312">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</si>
</sst>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957880"/>
        <c:axId val="18887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119957880"/>
        <c:axId val="188870312"/>
      </c:lineChart>
      <c:dateAx>
        <c:axId val="119957880"/>
        <c:scaling>
          <c:orientation val="minMax"/>
        </c:scaling>
        <c:delete val="1"/>
        <c:axPos val="b"/>
        <c:numFmt formatCode="ge" sourceLinked="1"/>
        <c:majorTickMark val="none"/>
        <c:minorTickMark val="none"/>
        <c:tickLblPos val="none"/>
        <c:crossAx val="188870312"/>
        <c:crosses val="autoZero"/>
        <c:auto val="1"/>
        <c:lblOffset val="100"/>
        <c:baseTimeUnit val="years"/>
      </c:dateAx>
      <c:valAx>
        <c:axId val="18887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578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8.4700000000000006</c:v>
                </c:pt>
                <c:pt idx="1">
                  <c:v>5.08</c:v>
                </c:pt>
                <c:pt idx="2">
                  <c:v>8.4700000000000006</c:v>
                </c:pt>
                <c:pt idx="3">
                  <c:v>6.78</c:v>
                </c:pt>
                <c:pt idx="4">
                  <c:v>6.78</c:v>
                </c:pt>
              </c:numCache>
            </c:numRef>
          </c:val>
        </c:ser>
        <c:dLbls>
          <c:showLegendKey val="0"/>
          <c:showVal val="0"/>
          <c:showCatName val="0"/>
          <c:showSerName val="0"/>
          <c:showPercent val="0"/>
          <c:showBubbleSize val="0"/>
        </c:dLbls>
        <c:gapWidth val="150"/>
        <c:axId val="189910200"/>
        <c:axId val="18961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53.73</c:v>
                </c:pt>
                <c:pt idx="1">
                  <c:v>58.58</c:v>
                </c:pt>
                <c:pt idx="2">
                  <c:v>56.52</c:v>
                </c:pt>
                <c:pt idx="3">
                  <c:v>53.97</c:v>
                </c:pt>
                <c:pt idx="4">
                  <c:v>40.53</c:v>
                </c:pt>
              </c:numCache>
            </c:numRef>
          </c:val>
          <c:smooth val="0"/>
        </c:ser>
        <c:dLbls>
          <c:showLegendKey val="0"/>
          <c:showVal val="0"/>
          <c:showCatName val="0"/>
          <c:showSerName val="0"/>
          <c:showPercent val="0"/>
          <c:showBubbleSize val="0"/>
        </c:dLbls>
        <c:marker val="1"/>
        <c:smooth val="0"/>
        <c:axId val="189910200"/>
        <c:axId val="189619048"/>
      </c:lineChart>
      <c:dateAx>
        <c:axId val="189910200"/>
        <c:scaling>
          <c:orientation val="minMax"/>
        </c:scaling>
        <c:delete val="1"/>
        <c:axPos val="b"/>
        <c:numFmt formatCode="ge" sourceLinked="1"/>
        <c:majorTickMark val="none"/>
        <c:minorTickMark val="none"/>
        <c:tickLblPos val="none"/>
        <c:crossAx val="189619048"/>
        <c:crosses val="autoZero"/>
        <c:auto val="1"/>
        <c:lblOffset val="100"/>
        <c:baseTimeUnit val="years"/>
      </c:dateAx>
      <c:valAx>
        <c:axId val="18961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1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75.86</c:v>
                </c:pt>
                <c:pt idx="1">
                  <c:v>78.569999999999993</c:v>
                </c:pt>
                <c:pt idx="2">
                  <c:v>92.59</c:v>
                </c:pt>
                <c:pt idx="3">
                  <c:v>78.569999999999993</c:v>
                </c:pt>
                <c:pt idx="4">
                  <c:v>85.19</c:v>
                </c:pt>
              </c:numCache>
            </c:numRef>
          </c:val>
        </c:ser>
        <c:dLbls>
          <c:showLegendKey val="0"/>
          <c:showVal val="0"/>
          <c:showCatName val="0"/>
          <c:showSerName val="0"/>
          <c:showPercent val="0"/>
          <c:showBubbleSize val="0"/>
        </c:dLbls>
        <c:gapWidth val="150"/>
        <c:axId val="189620224"/>
        <c:axId val="18962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87.21</c:v>
                </c:pt>
                <c:pt idx="1">
                  <c:v>89.31</c:v>
                </c:pt>
                <c:pt idx="2">
                  <c:v>91.27</c:v>
                </c:pt>
                <c:pt idx="3">
                  <c:v>92.01</c:v>
                </c:pt>
                <c:pt idx="4">
                  <c:v>90.28</c:v>
                </c:pt>
              </c:numCache>
            </c:numRef>
          </c:val>
          <c:smooth val="0"/>
        </c:ser>
        <c:dLbls>
          <c:showLegendKey val="0"/>
          <c:showVal val="0"/>
          <c:showCatName val="0"/>
          <c:showSerName val="0"/>
          <c:showPercent val="0"/>
          <c:showBubbleSize val="0"/>
        </c:dLbls>
        <c:marker val="1"/>
        <c:smooth val="0"/>
        <c:axId val="189620224"/>
        <c:axId val="189620616"/>
      </c:lineChart>
      <c:dateAx>
        <c:axId val="189620224"/>
        <c:scaling>
          <c:orientation val="minMax"/>
        </c:scaling>
        <c:delete val="1"/>
        <c:axPos val="b"/>
        <c:numFmt formatCode="ge" sourceLinked="1"/>
        <c:majorTickMark val="none"/>
        <c:minorTickMark val="none"/>
        <c:tickLblPos val="none"/>
        <c:crossAx val="189620616"/>
        <c:crosses val="autoZero"/>
        <c:auto val="1"/>
        <c:lblOffset val="100"/>
        <c:baseTimeUnit val="years"/>
      </c:dateAx>
      <c:valAx>
        <c:axId val="18962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93.03</c:v>
                </c:pt>
                <c:pt idx="1">
                  <c:v>92.22</c:v>
                </c:pt>
                <c:pt idx="2">
                  <c:v>116.44</c:v>
                </c:pt>
                <c:pt idx="3">
                  <c:v>109.07</c:v>
                </c:pt>
                <c:pt idx="4">
                  <c:v>104.39</c:v>
                </c:pt>
              </c:numCache>
            </c:numRef>
          </c:val>
        </c:ser>
        <c:dLbls>
          <c:showLegendKey val="0"/>
          <c:showVal val="0"/>
          <c:showCatName val="0"/>
          <c:showSerName val="0"/>
          <c:showPercent val="0"/>
          <c:showBubbleSize val="0"/>
        </c:dLbls>
        <c:gapWidth val="150"/>
        <c:axId val="188956496"/>
        <c:axId val="1897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956496"/>
        <c:axId val="189762496"/>
      </c:lineChart>
      <c:dateAx>
        <c:axId val="188956496"/>
        <c:scaling>
          <c:orientation val="minMax"/>
        </c:scaling>
        <c:delete val="1"/>
        <c:axPos val="b"/>
        <c:numFmt formatCode="ge" sourceLinked="1"/>
        <c:majorTickMark val="none"/>
        <c:minorTickMark val="none"/>
        <c:tickLblPos val="none"/>
        <c:crossAx val="189762496"/>
        <c:crosses val="autoZero"/>
        <c:auto val="1"/>
        <c:lblOffset val="100"/>
        <c:baseTimeUnit val="years"/>
      </c:dateAx>
      <c:valAx>
        <c:axId val="189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5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922472"/>
        <c:axId val="1897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922472"/>
        <c:axId val="189742848"/>
      </c:lineChart>
      <c:dateAx>
        <c:axId val="188922472"/>
        <c:scaling>
          <c:orientation val="minMax"/>
        </c:scaling>
        <c:delete val="1"/>
        <c:axPos val="b"/>
        <c:numFmt formatCode="ge" sourceLinked="1"/>
        <c:majorTickMark val="none"/>
        <c:minorTickMark val="none"/>
        <c:tickLblPos val="none"/>
        <c:crossAx val="189742848"/>
        <c:crosses val="autoZero"/>
        <c:auto val="1"/>
        <c:lblOffset val="100"/>
        <c:baseTimeUnit val="years"/>
      </c:dateAx>
      <c:valAx>
        <c:axId val="1897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2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95216"/>
        <c:axId val="18979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95216"/>
        <c:axId val="189795600"/>
      </c:lineChart>
      <c:dateAx>
        <c:axId val="189795216"/>
        <c:scaling>
          <c:orientation val="minMax"/>
        </c:scaling>
        <c:delete val="1"/>
        <c:axPos val="b"/>
        <c:numFmt formatCode="ge" sourceLinked="1"/>
        <c:majorTickMark val="none"/>
        <c:minorTickMark val="none"/>
        <c:tickLblPos val="none"/>
        <c:crossAx val="189795600"/>
        <c:crosses val="autoZero"/>
        <c:auto val="1"/>
        <c:lblOffset val="100"/>
        <c:baseTimeUnit val="years"/>
      </c:dateAx>
      <c:valAx>
        <c:axId val="18979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9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23504"/>
        <c:axId val="12092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23504"/>
        <c:axId val="120923896"/>
      </c:lineChart>
      <c:dateAx>
        <c:axId val="120923504"/>
        <c:scaling>
          <c:orientation val="minMax"/>
        </c:scaling>
        <c:delete val="1"/>
        <c:axPos val="b"/>
        <c:numFmt formatCode="ge" sourceLinked="1"/>
        <c:majorTickMark val="none"/>
        <c:minorTickMark val="none"/>
        <c:tickLblPos val="none"/>
        <c:crossAx val="120923896"/>
        <c:crosses val="autoZero"/>
        <c:auto val="1"/>
        <c:lblOffset val="100"/>
        <c:baseTimeUnit val="years"/>
      </c:dateAx>
      <c:valAx>
        <c:axId val="1209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25072"/>
        <c:axId val="12092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25072"/>
        <c:axId val="120925464"/>
      </c:lineChart>
      <c:dateAx>
        <c:axId val="120925072"/>
        <c:scaling>
          <c:orientation val="minMax"/>
        </c:scaling>
        <c:delete val="1"/>
        <c:axPos val="b"/>
        <c:numFmt formatCode="ge" sourceLinked="1"/>
        <c:majorTickMark val="none"/>
        <c:minorTickMark val="none"/>
        <c:tickLblPos val="none"/>
        <c:crossAx val="120925464"/>
        <c:crosses val="autoZero"/>
        <c:auto val="1"/>
        <c:lblOffset val="100"/>
        <c:baseTimeUnit val="years"/>
      </c:dateAx>
      <c:valAx>
        <c:axId val="12092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922720"/>
        <c:axId val="12092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1008.44</c:v>
                </c:pt>
                <c:pt idx="1">
                  <c:v>1156.78</c:v>
                </c:pt>
                <c:pt idx="2">
                  <c:v>1239.21</c:v>
                </c:pt>
                <c:pt idx="3">
                  <c:v>1196.58</c:v>
                </c:pt>
                <c:pt idx="4">
                  <c:v>776.75</c:v>
                </c:pt>
              </c:numCache>
            </c:numRef>
          </c:val>
          <c:smooth val="0"/>
        </c:ser>
        <c:dLbls>
          <c:showLegendKey val="0"/>
          <c:showVal val="0"/>
          <c:showCatName val="0"/>
          <c:showSerName val="0"/>
          <c:showPercent val="0"/>
          <c:showBubbleSize val="0"/>
        </c:dLbls>
        <c:marker val="1"/>
        <c:smooth val="0"/>
        <c:axId val="120922720"/>
        <c:axId val="120922328"/>
      </c:lineChart>
      <c:dateAx>
        <c:axId val="120922720"/>
        <c:scaling>
          <c:orientation val="minMax"/>
        </c:scaling>
        <c:delete val="1"/>
        <c:axPos val="b"/>
        <c:numFmt formatCode="ge" sourceLinked="1"/>
        <c:majorTickMark val="none"/>
        <c:minorTickMark val="none"/>
        <c:tickLblPos val="none"/>
        <c:crossAx val="120922328"/>
        <c:crosses val="autoZero"/>
        <c:auto val="1"/>
        <c:lblOffset val="100"/>
        <c:baseTimeUnit val="years"/>
      </c:dateAx>
      <c:valAx>
        <c:axId val="12092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50.99</c:v>
                </c:pt>
                <c:pt idx="1">
                  <c:v>35.74</c:v>
                </c:pt>
                <c:pt idx="2">
                  <c:v>54.43</c:v>
                </c:pt>
                <c:pt idx="3">
                  <c:v>28.18</c:v>
                </c:pt>
                <c:pt idx="4">
                  <c:v>21.61</c:v>
                </c:pt>
              </c:numCache>
            </c:numRef>
          </c:val>
        </c:ser>
        <c:dLbls>
          <c:showLegendKey val="0"/>
          <c:showVal val="0"/>
          <c:showCatName val="0"/>
          <c:showSerName val="0"/>
          <c:showPercent val="0"/>
          <c:showBubbleSize val="0"/>
        </c:dLbls>
        <c:gapWidth val="150"/>
        <c:axId val="120923112"/>
        <c:axId val="1899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42.04</c:v>
                </c:pt>
                <c:pt idx="1">
                  <c:v>33.82</c:v>
                </c:pt>
                <c:pt idx="2">
                  <c:v>38.14</c:v>
                </c:pt>
                <c:pt idx="3">
                  <c:v>38.28</c:v>
                </c:pt>
                <c:pt idx="4">
                  <c:v>38.49</c:v>
                </c:pt>
              </c:numCache>
            </c:numRef>
          </c:val>
          <c:smooth val="0"/>
        </c:ser>
        <c:dLbls>
          <c:showLegendKey val="0"/>
          <c:showVal val="0"/>
          <c:showCatName val="0"/>
          <c:showSerName val="0"/>
          <c:showPercent val="0"/>
          <c:showBubbleSize val="0"/>
        </c:dLbls>
        <c:marker val="1"/>
        <c:smooth val="0"/>
        <c:axId val="120923112"/>
        <c:axId val="189907456"/>
      </c:lineChart>
      <c:dateAx>
        <c:axId val="120923112"/>
        <c:scaling>
          <c:orientation val="minMax"/>
        </c:scaling>
        <c:delete val="1"/>
        <c:axPos val="b"/>
        <c:numFmt formatCode="ge" sourceLinked="1"/>
        <c:majorTickMark val="none"/>
        <c:minorTickMark val="none"/>
        <c:tickLblPos val="none"/>
        <c:crossAx val="189907456"/>
        <c:crosses val="autoZero"/>
        <c:auto val="1"/>
        <c:lblOffset val="100"/>
        <c:baseTimeUnit val="years"/>
      </c:dateAx>
      <c:valAx>
        <c:axId val="189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453.63</c:v>
                </c:pt>
                <c:pt idx="1">
                  <c:v>716.52</c:v>
                </c:pt>
                <c:pt idx="2">
                  <c:v>453.18</c:v>
                </c:pt>
                <c:pt idx="3">
                  <c:v>938.12</c:v>
                </c:pt>
                <c:pt idx="4">
                  <c:v>1172.46</c:v>
                </c:pt>
              </c:numCache>
            </c:numRef>
          </c:val>
        </c:ser>
        <c:dLbls>
          <c:showLegendKey val="0"/>
          <c:showVal val="0"/>
          <c:showCatName val="0"/>
          <c:showSerName val="0"/>
          <c:showPercent val="0"/>
          <c:showBubbleSize val="0"/>
        </c:dLbls>
        <c:gapWidth val="150"/>
        <c:axId val="189908632"/>
        <c:axId val="1899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455.02</c:v>
                </c:pt>
                <c:pt idx="1">
                  <c:v>525.1</c:v>
                </c:pt>
                <c:pt idx="2">
                  <c:v>471.79</c:v>
                </c:pt>
                <c:pt idx="3">
                  <c:v>468.36</c:v>
                </c:pt>
                <c:pt idx="4">
                  <c:v>479.21</c:v>
                </c:pt>
              </c:numCache>
            </c:numRef>
          </c:val>
          <c:smooth val="0"/>
        </c:ser>
        <c:dLbls>
          <c:showLegendKey val="0"/>
          <c:showVal val="0"/>
          <c:showCatName val="0"/>
          <c:showSerName val="0"/>
          <c:showPercent val="0"/>
          <c:showBubbleSize val="0"/>
        </c:dLbls>
        <c:marker val="1"/>
        <c:smooth val="0"/>
        <c:axId val="189908632"/>
        <c:axId val="189909024"/>
      </c:lineChart>
      <c:dateAx>
        <c:axId val="189908632"/>
        <c:scaling>
          <c:orientation val="minMax"/>
        </c:scaling>
        <c:delete val="1"/>
        <c:axPos val="b"/>
        <c:numFmt formatCode="ge" sourceLinked="1"/>
        <c:majorTickMark val="none"/>
        <c:minorTickMark val="none"/>
        <c:tickLblPos val="none"/>
        <c:crossAx val="189909024"/>
        <c:crosses val="autoZero"/>
        <c:auto val="1"/>
        <c:lblOffset val="100"/>
        <c:baseTimeUnit val="years"/>
      </c:dateAx>
      <c:valAx>
        <c:axId val="1899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0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
        <v>124</v>
      </c>
      <c r="AE8" s="49"/>
      <c r="AF8" s="49"/>
      <c r="AG8" s="49"/>
      <c r="AH8" s="49"/>
      <c r="AI8" s="49"/>
      <c r="AJ8" s="49"/>
      <c r="AK8" s="4"/>
      <c r="AL8" s="50">
        <f>データ!S6</f>
        <v>11681</v>
      </c>
      <c r="AM8" s="50"/>
      <c r="AN8" s="50"/>
      <c r="AO8" s="50"/>
      <c r="AP8" s="50"/>
      <c r="AQ8" s="50"/>
      <c r="AR8" s="50"/>
      <c r="AS8" s="50"/>
      <c r="AT8" s="45">
        <f>データ!T6</f>
        <v>476.03</v>
      </c>
      <c r="AU8" s="45"/>
      <c r="AV8" s="45"/>
      <c r="AW8" s="45"/>
      <c r="AX8" s="45"/>
      <c r="AY8" s="45"/>
      <c r="AZ8" s="45"/>
      <c r="BA8" s="45"/>
      <c r="BB8" s="45">
        <f>データ!U6</f>
        <v>24.54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0.23</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27</v>
      </c>
      <c r="AM10" s="50"/>
      <c r="AN10" s="50"/>
      <c r="AO10" s="50"/>
      <c r="AP10" s="50"/>
      <c r="AQ10" s="50"/>
      <c r="AR10" s="50"/>
      <c r="AS10" s="50"/>
      <c r="AT10" s="45">
        <f>データ!W6</f>
        <v>7.0000000000000007E-2</v>
      </c>
      <c r="AU10" s="45"/>
      <c r="AV10" s="45"/>
      <c r="AW10" s="45"/>
      <c r="AX10" s="45"/>
      <c r="AY10" s="45"/>
      <c r="AZ10" s="45"/>
      <c r="BA10" s="45"/>
      <c r="BB10" s="45">
        <f>データ!X6</f>
        <v>385.71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56</v>
      </c>
      <c r="N86" s="26" t="s">
        <v>56</v>
      </c>
      <c r="O86" s="26" t="str">
        <f>データ!EO6</f>
        <v>【0.02】</v>
      </c>
    </row>
  </sheetData>
  <sheetProtection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6" sqref="BJ6"/>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204323</v>
      </c>
      <c r="D6" s="33">
        <f t="shared" si="3"/>
        <v>47</v>
      </c>
      <c r="E6" s="33">
        <f t="shared" si="3"/>
        <v>17</v>
      </c>
      <c r="F6" s="33">
        <f t="shared" si="3"/>
        <v>7</v>
      </c>
      <c r="G6" s="33">
        <f t="shared" si="3"/>
        <v>0</v>
      </c>
      <c r="H6" s="33" t="str">
        <f t="shared" si="3"/>
        <v>長野県　木曽町</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0.23</v>
      </c>
      <c r="Q6" s="34">
        <f t="shared" si="3"/>
        <v>100</v>
      </c>
      <c r="R6" s="34">
        <f t="shared" si="3"/>
        <v>3888</v>
      </c>
      <c r="S6" s="34">
        <f t="shared" si="3"/>
        <v>11681</v>
      </c>
      <c r="T6" s="34">
        <f t="shared" si="3"/>
        <v>476.03</v>
      </c>
      <c r="U6" s="34">
        <f t="shared" si="3"/>
        <v>24.54</v>
      </c>
      <c r="V6" s="34">
        <f t="shared" si="3"/>
        <v>27</v>
      </c>
      <c r="W6" s="34">
        <f t="shared" si="3"/>
        <v>7.0000000000000007E-2</v>
      </c>
      <c r="X6" s="34">
        <f t="shared" si="3"/>
        <v>385.71</v>
      </c>
      <c r="Y6" s="35">
        <f>IF(Y7="",NA(),Y7)</f>
        <v>93.03</v>
      </c>
      <c r="Z6" s="35">
        <f t="shared" ref="Z6:AH6" si="4">IF(Z7="",NA(),Z7)</f>
        <v>92.22</v>
      </c>
      <c r="AA6" s="35">
        <f t="shared" si="4"/>
        <v>116.44</v>
      </c>
      <c r="AB6" s="35">
        <f t="shared" si="4"/>
        <v>109.07</v>
      </c>
      <c r="AC6" s="35">
        <f t="shared" si="4"/>
        <v>104.39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1008.44</v>
      </c>
      <c r="BL6" s="35">
        <f t="shared" si="7"/>
        <v>1156.78</v>
      </c>
      <c r="BM6" s="35">
        <f t="shared" si="7"/>
        <v>1239.21</v>
      </c>
      <c r="BN6" s="35">
        <f t="shared" si="7"/>
        <v>1196.58</v>
      </c>
      <c r="BO6" s="35">
        <f t="shared" si="7"/>
        <v>776.75</v>
      </c>
      <c r="BP6" s="34" t="str">
        <f>IF(BP7="","",IF(BP7="-","【-】","【"&amp;SUBSTITUTE(TEXT(BP7,"#,##0.00"),"-","△")&amp;"】"))</f>
        <v>【644.02】</v>
      </c>
      <c r="BQ6" s="35">
        <f>IF(BQ7="",NA(),BQ7)</f>
        <v>50.99</v>
      </c>
      <c r="BR6" s="35">
        <f t="shared" ref="BR6:BZ6" si="8">IF(BR7="",NA(),BR7)</f>
        <v>35.74</v>
      </c>
      <c r="BS6" s="35">
        <f t="shared" si="8"/>
        <v>54.43</v>
      </c>
      <c r="BT6" s="35">
        <f t="shared" si="8"/>
        <v>28.18</v>
      </c>
      <c r="BU6" s="35">
        <f t="shared" si="8"/>
        <v>21.61</v>
      </c>
      <c r="BV6" s="35">
        <f t="shared" si="8"/>
        <v>42.04</v>
      </c>
      <c r="BW6" s="35">
        <f t="shared" si="8"/>
        <v>33.82</v>
      </c>
      <c r="BX6" s="35">
        <f t="shared" si="8"/>
        <v>38.14</v>
      </c>
      <c r="BY6" s="35">
        <f t="shared" si="8"/>
        <v>38.28</v>
      </c>
      <c r="BZ6" s="35">
        <f t="shared" si="8"/>
        <v>38.49</v>
      </c>
      <c r="CA6" s="34" t="str">
        <f>IF(CA7="","",IF(CA7="-","【-】","【"&amp;SUBSTITUTE(TEXT(CA7,"#,##0.00"),"-","△")&amp;"】"))</f>
        <v>【32.93】</v>
      </c>
      <c r="CB6" s="35">
        <f>IF(CB7="",NA(),CB7)</f>
        <v>453.63</v>
      </c>
      <c r="CC6" s="35">
        <f t="shared" ref="CC6:CK6" si="9">IF(CC7="",NA(),CC7)</f>
        <v>716.52</v>
      </c>
      <c r="CD6" s="35">
        <f t="shared" si="9"/>
        <v>453.18</v>
      </c>
      <c r="CE6" s="35">
        <f t="shared" si="9"/>
        <v>938.12</v>
      </c>
      <c r="CF6" s="35">
        <f t="shared" si="9"/>
        <v>1172.46</v>
      </c>
      <c r="CG6" s="35">
        <f t="shared" si="9"/>
        <v>455.02</v>
      </c>
      <c r="CH6" s="35">
        <f t="shared" si="9"/>
        <v>525.1</v>
      </c>
      <c r="CI6" s="35">
        <f t="shared" si="9"/>
        <v>471.79</v>
      </c>
      <c r="CJ6" s="35">
        <f t="shared" si="9"/>
        <v>468.36</v>
      </c>
      <c r="CK6" s="35">
        <f t="shared" si="9"/>
        <v>479.21</v>
      </c>
      <c r="CL6" s="34" t="str">
        <f>IF(CL7="","",IF(CL7="-","【-】","【"&amp;SUBSTITUTE(TEXT(CL7,"#,##0.00"),"-","△")&amp;"】"))</f>
        <v>【547.82】</v>
      </c>
      <c r="CM6" s="35">
        <f>IF(CM7="",NA(),CM7)</f>
        <v>8.4700000000000006</v>
      </c>
      <c r="CN6" s="35">
        <f t="shared" ref="CN6:CV6" si="10">IF(CN7="",NA(),CN7)</f>
        <v>5.08</v>
      </c>
      <c r="CO6" s="35">
        <f t="shared" si="10"/>
        <v>8.4700000000000006</v>
      </c>
      <c r="CP6" s="35">
        <f t="shared" si="10"/>
        <v>6.78</v>
      </c>
      <c r="CQ6" s="35">
        <f t="shared" si="10"/>
        <v>6.78</v>
      </c>
      <c r="CR6" s="35">
        <f t="shared" si="10"/>
        <v>53.73</v>
      </c>
      <c r="CS6" s="35">
        <f t="shared" si="10"/>
        <v>58.58</v>
      </c>
      <c r="CT6" s="35">
        <f t="shared" si="10"/>
        <v>56.52</v>
      </c>
      <c r="CU6" s="35">
        <f t="shared" si="10"/>
        <v>53.97</v>
      </c>
      <c r="CV6" s="35">
        <f t="shared" si="10"/>
        <v>40.53</v>
      </c>
      <c r="CW6" s="34" t="str">
        <f>IF(CW7="","",IF(CW7="-","【-】","【"&amp;SUBSTITUTE(TEXT(CW7,"#,##0.00"),"-","△")&amp;"】"))</f>
        <v>【39.10】</v>
      </c>
      <c r="CX6" s="35">
        <f>IF(CX7="",NA(),CX7)</f>
        <v>75.86</v>
      </c>
      <c r="CY6" s="35">
        <f t="shared" ref="CY6:DG6" si="11">IF(CY7="",NA(),CY7)</f>
        <v>78.569999999999993</v>
      </c>
      <c r="CZ6" s="35">
        <f t="shared" si="11"/>
        <v>92.59</v>
      </c>
      <c r="DA6" s="35">
        <f t="shared" si="11"/>
        <v>78.569999999999993</v>
      </c>
      <c r="DB6" s="35">
        <f t="shared" si="11"/>
        <v>85.19</v>
      </c>
      <c r="DC6" s="35">
        <f t="shared" si="11"/>
        <v>87.21</v>
      </c>
      <c r="DD6" s="35">
        <f t="shared" si="11"/>
        <v>89.31</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204323</v>
      </c>
      <c r="D7" s="37">
        <v>47</v>
      </c>
      <c r="E7" s="37">
        <v>17</v>
      </c>
      <c r="F7" s="37">
        <v>7</v>
      </c>
      <c r="G7" s="37">
        <v>0</v>
      </c>
      <c r="H7" s="37" t="s">
        <v>110</v>
      </c>
      <c r="I7" s="37" t="s">
        <v>111</v>
      </c>
      <c r="J7" s="37" t="s">
        <v>112</v>
      </c>
      <c r="K7" s="37" t="s">
        <v>113</v>
      </c>
      <c r="L7" s="37" t="s">
        <v>114</v>
      </c>
      <c r="M7" s="37"/>
      <c r="N7" s="38" t="s">
        <v>115</v>
      </c>
      <c r="O7" s="38" t="s">
        <v>116</v>
      </c>
      <c r="P7" s="38">
        <v>0.23</v>
      </c>
      <c r="Q7" s="38">
        <v>100</v>
      </c>
      <c r="R7" s="38">
        <v>3888</v>
      </c>
      <c r="S7" s="38">
        <v>11681</v>
      </c>
      <c r="T7" s="38">
        <v>476.03</v>
      </c>
      <c r="U7" s="38">
        <v>24.54</v>
      </c>
      <c r="V7" s="38">
        <v>27</v>
      </c>
      <c r="W7" s="38">
        <v>7.0000000000000007E-2</v>
      </c>
      <c r="X7" s="38">
        <v>385.71</v>
      </c>
      <c r="Y7" s="38">
        <v>93.03</v>
      </c>
      <c r="Z7" s="38">
        <v>92.22</v>
      </c>
      <c r="AA7" s="38">
        <v>116.44</v>
      </c>
      <c r="AB7" s="38">
        <v>109.07</v>
      </c>
      <c r="AC7" s="38">
        <v>104.39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1008.44</v>
      </c>
      <c r="BL7" s="38">
        <v>1156.78</v>
      </c>
      <c r="BM7" s="38">
        <v>1239.21</v>
      </c>
      <c r="BN7" s="38">
        <v>1196.58</v>
      </c>
      <c r="BO7" s="38">
        <v>776.75</v>
      </c>
      <c r="BP7" s="38">
        <v>644.02</v>
      </c>
      <c r="BQ7" s="38">
        <v>50.99</v>
      </c>
      <c r="BR7" s="38">
        <v>35.74</v>
      </c>
      <c r="BS7" s="38">
        <v>54.43</v>
      </c>
      <c r="BT7" s="38">
        <v>28.18</v>
      </c>
      <c r="BU7" s="38">
        <v>21.61</v>
      </c>
      <c r="BV7" s="38">
        <v>42.04</v>
      </c>
      <c r="BW7" s="38">
        <v>33.82</v>
      </c>
      <c r="BX7" s="38">
        <v>38.14</v>
      </c>
      <c r="BY7" s="38">
        <v>38.28</v>
      </c>
      <c r="BZ7" s="38">
        <v>38.49</v>
      </c>
      <c r="CA7" s="38">
        <v>32.93</v>
      </c>
      <c r="CB7" s="38">
        <v>453.63</v>
      </c>
      <c r="CC7" s="38">
        <v>716.52</v>
      </c>
      <c r="CD7" s="38">
        <v>453.18</v>
      </c>
      <c r="CE7" s="38">
        <v>938.12</v>
      </c>
      <c r="CF7" s="38">
        <v>1172.46</v>
      </c>
      <c r="CG7" s="38">
        <v>455.02</v>
      </c>
      <c r="CH7" s="38">
        <v>525.1</v>
      </c>
      <c r="CI7" s="38">
        <v>471.79</v>
      </c>
      <c r="CJ7" s="38">
        <v>468.36</v>
      </c>
      <c r="CK7" s="38">
        <v>479.21</v>
      </c>
      <c r="CL7" s="38">
        <v>547.82000000000005</v>
      </c>
      <c r="CM7" s="38">
        <v>8.4700000000000006</v>
      </c>
      <c r="CN7" s="38">
        <v>5.08</v>
      </c>
      <c r="CO7" s="38">
        <v>8.4700000000000006</v>
      </c>
      <c r="CP7" s="38">
        <v>6.78</v>
      </c>
      <c r="CQ7" s="38">
        <v>6.78</v>
      </c>
      <c r="CR7" s="38">
        <v>53.73</v>
      </c>
      <c r="CS7" s="38">
        <v>58.58</v>
      </c>
      <c r="CT7" s="38">
        <v>56.52</v>
      </c>
      <c r="CU7" s="38">
        <v>53.97</v>
      </c>
      <c r="CV7" s="38">
        <v>40.53</v>
      </c>
      <c r="CW7" s="38">
        <v>39.1</v>
      </c>
      <c r="CX7" s="38">
        <v>75.86</v>
      </c>
      <c r="CY7" s="38">
        <v>78.569999999999993</v>
      </c>
      <c r="CZ7" s="38">
        <v>92.59</v>
      </c>
      <c r="DA7" s="38">
        <v>78.569999999999993</v>
      </c>
      <c r="DB7" s="38">
        <v>85.19</v>
      </c>
      <c r="DC7" s="38">
        <v>87.21</v>
      </c>
      <c r="DD7" s="38">
        <v>89.31</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2017-12-25T02:37:15Z</dcterms:created>
  <dcterms:modified xsi:type="dcterms:W3CDTF">2018-02-05T01:39:20Z</dcterms:modified>
  <cp:category/>
</cp:coreProperties>
</file>