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S15003.DCS20430L1\Desktop\経営比較分析表H28\"/>
    </mc:Choice>
  </mc:AlternateContent>
  <workbookProtection workbookPassword="B319" lockStructure="1"/>
  <bookViews>
    <workbookView xWindow="0" yWindow="0" windowWidth="19200" windowHeight="1285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AT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<sst xmlns="http://schemas.openxmlformats.org/spreadsheetml/2006/main" count="237" uniqueCount="122">
  <si>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</si>
  <si>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</si>
  <si>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</si>
  <si>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</si>
  <si>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</si>
  <si>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</si>
  <si>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</si>
  <si>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</si>
  <si>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</si>
  <si>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</si>
  <si>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</si>
  <si>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</si>
  <si>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</si>
  <si>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</si>
  <si>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</si>
  <si>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</si>
  <si>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</si>
  <si>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</si>
  <si>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</si>
  <si>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</si>
  <si>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</si>
  <si>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</si>
  <si>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</si>
  <si>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</si>
  <si>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</si>
  <si>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</si>
  <si>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</si>
  <si>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</si>
  <si>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</si>
  <si>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</si>
  <si>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</si>
  <si>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</si>
  <si>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</si>
  <si>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</si>
  <si>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</si>
  <si>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</si>
  <si>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</si>
  <si>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</si>
  <si>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</si>
  <si>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</si>
  <si>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</si>
  <si>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</si>
  <si>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</si>
  <si>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</si>
  <si>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</si>
  <si>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</si>
  <si>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</si>
  <si>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</si>
  <si>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</si>
  <si>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</si>
  <si>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</si>
  <si>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</si>
  <si>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</si>
  <si>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</si>
  <si>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</si>
  <si>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</si>
  <si>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</si>
  <si>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</si>
  <si>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</si>
  <si>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</si>
  <si>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</si>
  <si>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</si>
  <si>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</si>
  <si>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</si>
  <si>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</si>
  <si>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</si>
  <si>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</si>
  <si>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</si>
  <si>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</si>
  <si>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</si>
  <si>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</si>
  <si>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</si>
  <si>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</si>
  <si>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</si>
  <si>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</si>
  <si>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</si>
  <si>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</si>
  <si>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</si>
  <si>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</si>
  <si>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</si>
  <si>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</si>
  <si>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</si>
  <si>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</si>
  <si>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</si>
  <si>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</si>
  <si>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</si>
  <si>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</si>
  <si>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</si>
  <si>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</si>
  <si>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</si>
  <si>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</si>
  <si>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</si>
  <si>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</si>
  <si>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</si>
  <si>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</si>
  <si>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</si>
  <si>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</si>
  <si>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</si>
  <si>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</si>
  <si>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</si>
  <si>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</si>
  <si>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</si>
  <si>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</si>
  <si>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</si>
  <si>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</si>
  <si>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</si>
  <si>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大桑村</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</si>
  <si>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</si>
  <si>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</si>
  <si>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</si>
  <si>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</si>
  <si>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</si>
  <si>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</si>
  <si>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</si>
  <si>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</si>
  <si>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</si>
  <si>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</si>
  <si>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</si>
  <si>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</si>
  <si>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総収益が対前年4.5％増加したのに対し、総費用が10.4％増加したため、収益的収支比率が悪化しました。
耐用年数を迎えた機械電気設備の修繕費用や委託事業が増加したため、料金回収率が悪化しました。
また、漏水対策が進んだ結果、有収率が向上しました。</t>
    <rPh sb="0" eb="3">
      <t>ソウシュウエキ</t>
    </rPh>
    <rPh sb="4" eb="5">
      <t>タイ</t>
    </rPh>
    <rPh sb="5" eb="7">
      <t>ゼンネン</t>
    </rPh>
    <rPh sb="11" eb="13">
      <t>ゾウカ</t>
    </rPh>
    <rPh sb="17" eb="18">
      <t>タイ</t>
    </rPh>
    <rPh sb="20" eb="23">
      <t>ソウヒヨウ</t>
    </rPh>
    <rPh sb="29" eb="31">
      <t>ゾウカ</t>
    </rPh>
    <rPh sb="36" eb="39">
      <t>シュウエキテキ</t>
    </rPh>
    <rPh sb="39" eb="41">
      <t>シュウシ</t>
    </rPh>
    <rPh sb="41" eb="43">
      <t>ヒリツ</t>
    </rPh>
    <rPh sb="44" eb="46">
      <t>アッカ</t>
    </rPh>
    <rPh sb="52" eb="54">
      <t>タイヨウ</t>
    </rPh>
    <rPh sb="54" eb="56">
      <t>ネンスウ</t>
    </rPh>
    <rPh sb="57" eb="58">
      <t>ムカ</t>
    </rPh>
    <rPh sb="60" eb="62">
      <t>キカイ</t>
    </rPh>
    <rPh sb="62" eb="64">
      <t>デンキ</t>
    </rPh>
    <rPh sb="64" eb="66">
      <t>セツビ</t>
    </rPh>
    <rPh sb="67" eb="69">
      <t>シュウゼン</t>
    </rPh>
    <rPh sb="69" eb="71">
      <t>ヒヨウ</t>
    </rPh>
    <rPh sb="72" eb="74">
      <t>イタク</t>
    </rPh>
    <rPh sb="74" eb="76">
      <t>ジギョウ</t>
    </rPh>
    <rPh sb="77" eb="79">
      <t>ゾウカ</t>
    </rPh>
    <rPh sb="84" eb="86">
      <t>リョウキン</t>
    </rPh>
    <rPh sb="86" eb="88">
      <t>カイシュウ</t>
    </rPh>
    <rPh sb="88" eb="89">
      <t>リツ</t>
    </rPh>
    <rPh sb="90" eb="92">
      <t>アッカ</t>
    </rPh>
    <rPh sb="101" eb="103">
      <t>ロウスイ</t>
    </rPh>
    <rPh sb="103" eb="105">
      <t>タイサク</t>
    </rPh>
    <rPh sb="106" eb="107">
      <t>スス</t>
    </rPh>
    <rPh sb="109" eb="111">
      <t>ケッカ</t>
    </rPh>
    <rPh sb="112" eb="114">
      <t>ユウシュウ</t>
    </rPh>
    <rPh sb="114" eb="115">
      <t>リツ</t>
    </rPh>
    <rPh sb="116" eb="118">
      <t>コウジョウ</t>
    </rPh>
    <phoneticPr fontId="4"/>
  </si>
  <si>
    <t>老朽化した塩化ビニル管が、全布設延長の約半数を占めており、重要度に応じて布設替えを進めています。
３０年経過した浄水場については、今後改築を検討する必要があります。</t>
    <rPh sb="0" eb="3">
      <t>ロウキュウカ</t>
    </rPh>
    <rPh sb="5" eb="7">
      <t>エンカ</t>
    </rPh>
    <rPh sb="10" eb="11">
      <t>カン</t>
    </rPh>
    <rPh sb="13" eb="14">
      <t>ゼン</t>
    </rPh>
    <rPh sb="14" eb="16">
      <t>フセツ</t>
    </rPh>
    <rPh sb="16" eb="18">
      <t>エンチョウ</t>
    </rPh>
    <rPh sb="19" eb="20">
      <t>ヤク</t>
    </rPh>
    <rPh sb="20" eb="22">
      <t>ハンスウ</t>
    </rPh>
    <rPh sb="23" eb="24">
      <t>シ</t>
    </rPh>
    <rPh sb="29" eb="32">
      <t>ジュウヨウド</t>
    </rPh>
    <rPh sb="33" eb="34">
      <t>オウ</t>
    </rPh>
    <rPh sb="36" eb="38">
      <t>フセツ</t>
    </rPh>
    <rPh sb="38" eb="39">
      <t>ガ</t>
    </rPh>
    <rPh sb="41" eb="42">
      <t>スス</t>
    </rPh>
    <rPh sb="51" eb="52">
      <t>ネン</t>
    </rPh>
    <rPh sb="52" eb="54">
      <t>ケイカ</t>
    </rPh>
    <rPh sb="56" eb="59">
      <t>ジョウスイジョウ</t>
    </rPh>
    <rPh sb="65" eb="67">
      <t>コンゴ</t>
    </rPh>
    <rPh sb="67" eb="69">
      <t>カイチク</t>
    </rPh>
    <rPh sb="70" eb="72">
      <t>ケントウ</t>
    </rPh>
    <rPh sb="74" eb="76">
      <t>ヒツヨウ</t>
    </rPh>
    <phoneticPr fontId="4"/>
  </si>
  <si>
    <t>電気・機械設備に要する修繕費用の平準化を図りながら、平成28年度に策定した経営戦略に基づき、適正な事業運営に努めます。</t>
    <rPh sb="0" eb="2">
      <t>デンキ</t>
    </rPh>
    <rPh sb="3" eb="5">
      <t>キカイ</t>
    </rPh>
    <rPh sb="5" eb="7">
      <t>セツビ</t>
    </rPh>
    <rPh sb="8" eb="9">
      <t>ヨウ</t>
    </rPh>
    <rPh sb="11" eb="13">
      <t>シュウゼン</t>
    </rPh>
    <rPh sb="13" eb="15">
      <t>ヒヨウ</t>
    </rPh>
    <rPh sb="16" eb="19">
      <t>ヘイジュンカ</t>
    </rPh>
    <rPh sb="20" eb="21">
      <t>ハカ</t>
    </rPh>
    <rPh sb="26" eb="28">
      <t>ヘイセイ</t>
    </rPh>
    <rPh sb="30" eb="32">
      <t>ネンド</t>
    </rPh>
    <rPh sb="33" eb="35">
      <t>サクテイ</t>
    </rPh>
    <rPh sb="37" eb="39">
      <t>ケイエイ</t>
    </rPh>
    <rPh sb="39" eb="41">
      <t>センリャク</t>
    </rPh>
    <rPh sb="42" eb="43">
      <t>モト</t>
    </rPh>
    <rPh sb="46" eb="48">
      <t>テキセイ</t>
    </rPh>
    <rPh sb="49" eb="51">
      <t>ジギョウ</t>
    </rPh>
    <rPh sb="51" eb="53">
      <t>ウンエイ</t>
    </rPh>
    <rPh sb="54" eb="5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</si>
</sst>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3.7</c:v>
                </c:pt>
                <c:pt idx="1">
                  <c:v>0.87</c:v>
                </c:pt>
                <c:pt idx="2">
                  <c:v>0.2</c:v>
                </c:pt>
                <c:pt idx="3">
                  <c:v>1.1299999999999999</c:v>
                </c:pt>
                <c:pt idx="4">
                  <c:v>0.06</c:v>
                </c:pt>
              </c:numCache>
            </c:numRef>
          </c:val>
        </c:ser>
        <c:dLbls>
          <c:showLegendKey val="0"/>
          <c:showVal val="0"/>
          <c:showCatName val="0"/>
          <c:showSerName val="0"/>
          <c:showPercent val="0"/>
          <c:showBubbleSize val="0"/>
        </c:dLbls>
        <c:gapWidth val="150"/>
        <c:axId val="219151136"/>
        <c:axId val="21915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219151136"/>
        <c:axId val="219151520"/>
      </c:lineChart>
      <c:dateAx>
        <c:axId val="219151136"/>
        <c:scaling>
          <c:orientation val="minMax"/>
        </c:scaling>
        <c:delete val="1"/>
        <c:axPos val="b"/>
        <c:numFmt formatCode="ge" sourceLinked="1"/>
        <c:majorTickMark val="none"/>
        <c:minorTickMark val="none"/>
        <c:tickLblPos val="none"/>
        <c:crossAx val="219151520"/>
        <c:crosses val="autoZero"/>
        <c:auto val="1"/>
        <c:lblOffset val="100"/>
        <c:baseTimeUnit val="years"/>
      </c:dateAx>
      <c:valAx>
        <c:axId val="21915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15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66.540000000000006</c:v>
                </c:pt>
                <c:pt idx="1">
                  <c:v>66.239999999999995</c:v>
                </c:pt>
                <c:pt idx="2">
                  <c:v>64.319999999999993</c:v>
                </c:pt>
                <c:pt idx="3">
                  <c:v>63.99</c:v>
                </c:pt>
                <c:pt idx="4">
                  <c:v>60.97</c:v>
                </c:pt>
              </c:numCache>
            </c:numRef>
          </c:val>
        </c:ser>
        <c:dLbls>
          <c:showLegendKey val="0"/>
          <c:showVal val="0"/>
          <c:showCatName val="0"/>
          <c:showSerName val="0"/>
          <c:showPercent val="0"/>
          <c:showBubbleSize val="0"/>
        </c:dLbls>
        <c:gapWidth val="150"/>
        <c:axId val="219492992"/>
        <c:axId val="219493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219492992"/>
        <c:axId val="219493384"/>
      </c:lineChart>
      <c:dateAx>
        <c:axId val="219492992"/>
        <c:scaling>
          <c:orientation val="minMax"/>
        </c:scaling>
        <c:delete val="1"/>
        <c:axPos val="b"/>
        <c:numFmt formatCode="ge" sourceLinked="1"/>
        <c:majorTickMark val="none"/>
        <c:minorTickMark val="none"/>
        <c:tickLblPos val="none"/>
        <c:crossAx val="219493384"/>
        <c:crosses val="autoZero"/>
        <c:auto val="1"/>
        <c:lblOffset val="100"/>
        <c:baseTimeUnit val="years"/>
      </c:dateAx>
      <c:valAx>
        <c:axId val="21949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49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77.709999999999994</c:v>
                </c:pt>
                <c:pt idx="1">
                  <c:v>76.47</c:v>
                </c:pt>
                <c:pt idx="2">
                  <c:v>77.209999999999994</c:v>
                </c:pt>
                <c:pt idx="3">
                  <c:v>77.02</c:v>
                </c:pt>
                <c:pt idx="4">
                  <c:v>80.459999999999994</c:v>
                </c:pt>
              </c:numCache>
            </c:numRef>
          </c:val>
        </c:ser>
        <c:dLbls>
          <c:showLegendKey val="0"/>
          <c:showVal val="0"/>
          <c:showCatName val="0"/>
          <c:showSerName val="0"/>
          <c:showPercent val="0"/>
          <c:showBubbleSize val="0"/>
        </c:dLbls>
        <c:gapWidth val="150"/>
        <c:axId val="219494560"/>
        <c:axId val="219494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219494560"/>
        <c:axId val="219494952"/>
      </c:lineChart>
      <c:dateAx>
        <c:axId val="219494560"/>
        <c:scaling>
          <c:orientation val="minMax"/>
        </c:scaling>
        <c:delete val="1"/>
        <c:axPos val="b"/>
        <c:numFmt formatCode="ge" sourceLinked="1"/>
        <c:majorTickMark val="none"/>
        <c:minorTickMark val="none"/>
        <c:tickLblPos val="none"/>
        <c:crossAx val="219494952"/>
        <c:crosses val="autoZero"/>
        <c:auto val="1"/>
        <c:lblOffset val="100"/>
        <c:baseTimeUnit val="years"/>
      </c:dateAx>
      <c:valAx>
        <c:axId val="219494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49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70.64</c:v>
                </c:pt>
                <c:pt idx="1">
                  <c:v>69.41</c:v>
                </c:pt>
                <c:pt idx="2">
                  <c:v>72.03</c:v>
                </c:pt>
                <c:pt idx="3">
                  <c:v>69.540000000000006</c:v>
                </c:pt>
                <c:pt idx="4">
                  <c:v>68.540000000000006</c:v>
                </c:pt>
              </c:numCache>
            </c:numRef>
          </c:val>
        </c:ser>
        <c:dLbls>
          <c:showLegendKey val="0"/>
          <c:showVal val="0"/>
          <c:showCatName val="0"/>
          <c:showSerName val="0"/>
          <c:showPercent val="0"/>
          <c:showBubbleSize val="0"/>
        </c:dLbls>
        <c:gapWidth val="150"/>
        <c:axId val="219200792"/>
        <c:axId val="219207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219200792"/>
        <c:axId val="219207320"/>
      </c:lineChart>
      <c:dateAx>
        <c:axId val="219200792"/>
        <c:scaling>
          <c:orientation val="minMax"/>
        </c:scaling>
        <c:delete val="1"/>
        <c:axPos val="b"/>
        <c:numFmt formatCode="ge" sourceLinked="1"/>
        <c:majorTickMark val="none"/>
        <c:minorTickMark val="none"/>
        <c:tickLblPos val="none"/>
        <c:crossAx val="219207320"/>
        <c:crosses val="autoZero"/>
        <c:auto val="1"/>
        <c:lblOffset val="100"/>
        <c:baseTimeUnit val="years"/>
      </c:dateAx>
      <c:valAx>
        <c:axId val="219207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20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9258752"/>
        <c:axId val="21926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9258752"/>
        <c:axId val="219267328"/>
      </c:lineChart>
      <c:dateAx>
        <c:axId val="219258752"/>
        <c:scaling>
          <c:orientation val="minMax"/>
        </c:scaling>
        <c:delete val="1"/>
        <c:axPos val="b"/>
        <c:numFmt formatCode="ge" sourceLinked="1"/>
        <c:majorTickMark val="none"/>
        <c:minorTickMark val="none"/>
        <c:tickLblPos val="none"/>
        <c:crossAx val="219267328"/>
        <c:crosses val="autoZero"/>
        <c:auto val="1"/>
        <c:lblOffset val="100"/>
        <c:baseTimeUnit val="years"/>
      </c:dateAx>
      <c:valAx>
        <c:axId val="21926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25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9316480"/>
        <c:axId val="21932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9316480"/>
        <c:axId val="219325056"/>
      </c:lineChart>
      <c:dateAx>
        <c:axId val="219316480"/>
        <c:scaling>
          <c:orientation val="minMax"/>
        </c:scaling>
        <c:delete val="1"/>
        <c:axPos val="b"/>
        <c:numFmt formatCode="ge" sourceLinked="1"/>
        <c:majorTickMark val="none"/>
        <c:minorTickMark val="none"/>
        <c:tickLblPos val="none"/>
        <c:crossAx val="219325056"/>
        <c:crosses val="autoZero"/>
        <c:auto val="1"/>
        <c:lblOffset val="100"/>
        <c:baseTimeUnit val="years"/>
      </c:dateAx>
      <c:valAx>
        <c:axId val="21932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31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9326248"/>
        <c:axId val="21932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9326248"/>
        <c:axId val="219326640"/>
      </c:lineChart>
      <c:dateAx>
        <c:axId val="219326248"/>
        <c:scaling>
          <c:orientation val="minMax"/>
        </c:scaling>
        <c:delete val="1"/>
        <c:axPos val="b"/>
        <c:numFmt formatCode="ge" sourceLinked="1"/>
        <c:majorTickMark val="none"/>
        <c:minorTickMark val="none"/>
        <c:tickLblPos val="none"/>
        <c:crossAx val="219326640"/>
        <c:crosses val="autoZero"/>
        <c:auto val="1"/>
        <c:lblOffset val="100"/>
        <c:baseTimeUnit val="years"/>
      </c:dateAx>
      <c:valAx>
        <c:axId val="21932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326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9327816"/>
        <c:axId val="21932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9327816"/>
        <c:axId val="219328208"/>
      </c:lineChart>
      <c:dateAx>
        <c:axId val="219327816"/>
        <c:scaling>
          <c:orientation val="minMax"/>
        </c:scaling>
        <c:delete val="1"/>
        <c:axPos val="b"/>
        <c:numFmt formatCode="ge" sourceLinked="1"/>
        <c:majorTickMark val="none"/>
        <c:minorTickMark val="none"/>
        <c:tickLblPos val="none"/>
        <c:crossAx val="219328208"/>
        <c:crosses val="autoZero"/>
        <c:auto val="1"/>
        <c:lblOffset val="100"/>
        <c:baseTimeUnit val="years"/>
      </c:dateAx>
      <c:valAx>
        <c:axId val="21932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327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1587.52</c:v>
                </c:pt>
                <c:pt idx="1">
                  <c:v>1523.38</c:v>
                </c:pt>
                <c:pt idx="2">
                  <c:v>1438.1</c:v>
                </c:pt>
                <c:pt idx="3">
                  <c:v>1349.57</c:v>
                </c:pt>
                <c:pt idx="4">
                  <c:v>1256.31</c:v>
                </c:pt>
              </c:numCache>
            </c:numRef>
          </c:val>
        </c:ser>
        <c:dLbls>
          <c:showLegendKey val="0"/>
          <c:showVal val="0"/>
          <c:showCatName val="0"/>
          <c:showSerName val="0"/>
          <c:showPercent val="0"/>
          <c:showBubbleSize val="0"/>
        </c:dLbls>
        <c:gapWidth val="150"/>
        <c:axId val="219787152"/>
        <c:axId val="219787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219787152"/>
        <c:axId val="219787544"/>
      </c:lineChart>
      <c:dateAx>
        <c:axId val="219787152"/>
        <c:scaling>
          <c:orientation val="minMax"/>
        </c:scaling>
        <c:delete val="1"/>
        <c:axPos val="b"/>
        <c:numFmt formatCode="ge" sourceLinked="1"/>
        <c:majorTickMark val="none"/>
        <c:minorTickMark val="none"/>
        <c:tickLblPos val="none"/>
        <c:crossAx val="219787544"/>
        <c:crosses val="autoZero"/>
        <c:auto val="1"/>
        <c:lblOffset val="100"/>
        <c:baseTimeUnit val="years"/>
      </c:dateAx>
      <c:valAx>
        <c:axId val="219787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78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50.64</c:v>
                </c:pt>
                <c:pt idx="1">
                  <c:v>49.67</c:v>
                </c:pt>
                <c:pt idx="2">
                  <c:v>49.04</c:v>
                </c:pt>
                <c:pt idx="3">
                  <c:v>50.14</c:v>
                </c:pt>
                <c:pt idx="4">
                  <c:v>47.14</c:v>
                </c:pt>
              </c:numCache>
            </c:numRef>
          </c:val>
        </c:ser>
        <c:dLbls>
          <c:showLegendKey val="0"/>
          <c:showVal val="0"/>
          <c:showCatName val="0"/>
          <c:showSerName val="0"/>
          <c:showPercent val="0"/>
          <c:showBubbleSize val="0"/>
        </c:dLbls>
        <c:gapWidth val="150"/>
        <c:axId val="219788720"/>
        <c:axId val="219789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219788720"/>
        <c:axId val="219789112"/>
      </c:lineChart>
      <c:dateAx>
        <c:axId val="219788720"/>
        <c:scaling>
          <c:orientation val="minMax"/>
        </c:scaling>
        <c:delete val="1"/>
        <c:axPos val="b"/>
        <c:numFmt formatCode="ge" sourceLinked="1"/>
        <c:majorTickMark val="none"/>
        <c:minorTickMark val="none"/>
        <c:tickLblPos val="none"/>
        <c:crossAx val="219789112"/>
        <c:crosses val="autoZero"/>
        <c:auto val="1"/>
        <c:lblOffset val="100"/>
        <c:baseTimeUnit val="years"/>
      </c:dateAx>
      <c:valAx>
        <c:axId val="21978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78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396.74</c:v>
                </c:pt>
                <c:pt idx="1">
                  <c:v>406.14</c:v>
                </c:pt>
                <c:pt idx="2">
                  <c:v>418.84</c:v>
                </c:pt>
                <c:pt idx="3">
                  <c:v>412.4</c:v>
                </c:pt>
                <c:pt idx="4">
                  <c:v>440.49</c:v>
                </c:pt>
              </c:numCache>
            </c:numRef>
          </c:val>
        </c:ser>
        <c:dLbls>
          <c:showLegendKey val="0"/>
          <c:showVal val="0"/>
          <c:showCatName val="0"/>
          <c:showSerName val="0"/>
          <c:showPercent val="0"/>
          <c:showBubbleSize val="0"/>
        </c:dLbls>
        <c:gapWidth val="150"/>
        <c:axId val="219790288"/>
        <c:axId val="219790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219790288"/>
        <c:axId val="219790680"/>
      </c:lineChart>
      <c:dateAx>
        <c:axId val="219790288"/>
        <c:scaling>
          <c:orientation val="minMax"/>
        </c:scaling>
        <c:delete val="1"/>
        <c:axPos val="b"/>
        <c:numFmt formatCode="ge" sourceLinked="1"/>
        <c:majorTickMark val="none"/>
        <c:minorTickMark val="none"/>
        <c:tickLblPos val="none"/>
        <c:crossAx val="219790680"/>
        <c:crosses val="autoZero"/>
        <c:auto val="1"/>
        <c:lblOffset val="100"/>
        <c:baseTimeUnit val="years"/>
      </c:dateAx>
      <c:valAx>
        <c:axId val="219790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79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41"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長野県　大桑村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118</v>
      </c>
      <c r="AE8" s="50"/>
      <c r="AF8" s="50"/>
      <c r="AG8" s="50"/>
      <c r="AH8" s="50"/>
      <c r="AI8" s="50"/>
      <c r="AJ8" s="50"/>
      <c r="AK8" s="2"/>
      <c r="AL8" s="51">
        <f>データ!$R$6</f>
        <v>3896</v>
      </c>
      <c r="AM8" s="51"/>
      <c r="AN8" s="51"/>
      <c r="AO8" s="51"/>
      <c r="AP8" s="51"/>
      <c r="AQ8" s="51"/>
      <c r="AR8" s="51"/>
      <c r="AS8" s="51"/>
      <c r="AT8" s="46">
        <f>データ!$S$6</f>
        <v>234.47</v>
      </c>
      <c r="AU8" s="46"/>
      <c r="AV8" s="46"/>
      <c r="AW8" s="46"/>
      <c r="AX8" s="46"/>
      <c r="AY8" s="46"/>
      <c r="AZ8" s="46"/>
      <c r="BA8" s="46"/>
      <c r="BB8" s="46">
        <f>データ!$T$6</f>
        <v>16.62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99.92</v>
      </c>
      <c r="Q10" s="46"/>
      <c r="R10" s="46"/>
      <c r="S10" s="46"/>
      <c r="T10" s="46"/>
      <c r="U10" s="46"/>
      <c r="V10" s="46"/>
      <c r="W10" s="51">
        <f>データ!$Q$6</f>
        <v>3672</v>
      </c>
      <c r="X10" s="51"/>
      <c r="Y10" s="51"/>
      <c r="Z10" s="51"/>
      <c r="AA10" s="51"/>
      <c r="AB10" s="51"/>
      <c r="AC10" s="51"/>
      <c r="AD10" s="2"/>
      <c r="AE10" s="2"/>
      <c r="AF10" s="2"/>
      <c r="AG10" s="2"/>
      <c r="AH10" s="2"/>
      <c r="AI10" s="2"/>
      <c r="AJ10" s="2"/>
      <c r="AK10" s="2"/>
      <c r="AL10" s="51">
        <f>データ!$U$6</f>
        <v>3889</v>
      </c>
      <c r="AM10" s="51"/>
      <c r="AN10" s="51"/>
      <c r="AO10" s="51"/>
      <c r="AP10" s="51"/>
      <c r="AQ10" s="51"/>
      <c r="AR10" s="51"/>
      <c r="AS10" s="51"/>
      <c r="AT10" s="46">
        <f>データ!$V$6</f>
        <v>16.850000000000001</v>
      </c>
      <c r="AU10" s="46"/>
      <c r="AV10" s="46"/>
      <c r="AW10" s="46"/>
      <c r="AX10" s="46"/>
      <c r="AY10" s="46"/>
      <c r="AZ10" s="46"/>
      <c r="BA10" s="46"/>
      <c r="BB10" s="46">
        <f>データ!$W$6</f>
        <v>230.8</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35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65</v>
      </c>
      <c r="B4" s="31"/>
      <c r="C4" s="31"/>
      <c r="D4" s="31"/>
      <c r="E4" s="31"/>
      <c r="F4" s="31"/>
      <c r="G4" s="31"/>
      <c r="H4" s="81"/>
      <c r="I4" s="82"/>
      <c r="J4" s="82"/>
      <c r="K4" s="82"/>
      <c r="L4" s="82"/>
      <c r="M4" s="82"/>
      <c r="N4" s="82"/>
      <c r="O4" s="82"/>
      <c r="P4" s="82"/>
      <c r="Q4" s="82"/>
      <c r="R4" s="82"/>
      <c r="S4" s="82"/>
      <c r="T4" s="82"/>
      <c r="U4" s="82"/>
      <c r="V4" s="82"/>
      <c r="W4" s="83"/>
      <c r="X4" s="77" t="s">
        <v>66</v>
      </c>
      <c r="Y4" s="77"/>
      <c r="Z4" s="77"/>
      <c r="AA4" s="77"/>
      <c r="AB4" s="77"/>
      <c r="AC4" s="77"/>
      <c r="AD4" s="77"/>
      <c r="AE4" s="77"/>
      <c r="AF4" s="77"/>
      <c r="AG4" s="77"/>
      <c r="AH4" s="77"/>
      <c r="AI4" s="77" t="s">
        <v>67</v>
      </c>
      <c r="AJ4" s="77"/>
      <c r="AK4" s="77"/>
      <c r="AL4" s="77"/>
      <c r="AM4" s="77"/>
      <c r="AN4" s="77"/>
      <c r="AO4" s="77"/>
      <c r="AP4" s="77"/>
      <c r="AQ4" s="77"/>
      <c r="AR4" s="77"/>
      <c r="AS4" s="77"/>
      <c r="AT4" s="77" t="s">
        <v>68</v>
      </c>
      <c r="AU4" s="77"/>
      <c r="AV4" s="77"/>
      <c r="AW4" s="77"/>
      <c r="AX4" s="77"/>
      <c r="AY4" s="77"/>
      <c r="AZ4" s="77"/>
      <c r="BA4" s="77"/>
      <c r="BB4" s="77"/>
      <c r="BC4" s="77"/>
      <c r="BD4" s="77"/>
      <c r="BE4" s="77" t="s">
        <v>69</v>
      </c>
      <c r="BF4" s="77"/>
      <c r="BG4" s="77"/>
      <c r="BH4" s="77"/>
      <c r="BI4" s="77"/>
      <c r="BJ4" s="77"/>
      <c r="BK4" s="77"/>
      <c r="BL4" s="77"/>
      <c r="BM4" s="77"/>
      <c r="BN4" s="77"/>
      <c r="BO4" s="77"/>
      <c r="BP4" s="77" t="s">
        <v>70</v>
      </c>
      <c r="BQ4" s="77"/>
      <c r="BR4" s="77"/>
      <c r="BS4" s="77"/>
      <c r="BT4" s="77"/>
      <c r="BU4" s="77"/>
      <c r="BV4" s="77"/>
      <c r="BW4" s="77"/>
      <c r="BX4" s="77"/>
      <c r="BY4" s="77"/>
      <c r="BZ4" s="77"/>
      <c r="CA4" s="77" t="s">
        <v>71</v>
      </c>
      <c r="CB4" s="77"/>
      <c r="CC4" s="77"/>
      <c r="CD4" s="77"/>
      <c r="CE4" s="77"/>
      <c r="CF4" s="77"/>
      <c r="CG4" s="77"/>
      <c r="CH4" s="77"/>
      <c r="CI4" s="77"/>
      <c r="CJ4" s="77"/>
      <c r="CK4" s="77"/>
      <c r="CL4" s="77" t="s">
        <v>72</v>
      </c>
      <c r="CM4" s="77"/>
      <c r="CN4" s="77"/>
      <c r="CO4" s="77"/>
      <c r="CP4" s="77"/>
      <c r="CQ4" s="77"/>
      <c r="CR4" s="77"/>
      <c r="CS4" s="77"/>
      <c r="CT4" s="77"/>
      <c r="CU4" s="77"/>
      <c r="CV4" s="77"/>
      <c r="CW4" s="77" t="s">
        <v>73</v>
      </c>
      <c r="CX4" s="77"/>
      <c r="CY4" s="77"/>
      <c r="CZ4" s="77"/>
      <c r="DA4" s="77"/>
      <c r="DB4" s="77"/>
      <c r="DC4" s="77"/>
      <c r="DD4" s="77"/>
      <c r="DE4" s="77"/>
      <c r="DF4" s="77"/>
      <c r="DG4" s="77"/>
      <c r="DH4" s="77" t="s">
        <v>74</v>
      </c>
      <c r="DI4" s="77"/>
      <c r="DJ4" s="77"/>
      <c r="DK4" s="77"/>
      <c r="DL4" s="77"/>
      <c r="DM4" s="77"/>
      <c r="DN4" s="77"/>
      <c r="DO4" s="77"/>
      <c r="DP4" s="77"/>
      <c r="DQ4" s="77"/>
      <c r="DR4" s="77"/>
      <c r="DS4" s="77" t="s">
        <v>75</v>
      </c>
      <c r="DT4" s="77"/>
      <c r="DU4" s="77"/>
      <c r="DV4" s="77"/>
      <c r="DW4" s="77"/>
      <c r="DX4" s="77"/>
      <c r="DY4" s="77"/>
      <c r="DZ4" s="77"/>
      <c r="EA4" s="77"/>
      <c r="EB4" s="77"/>
      <c r="EC4" s="77"/>
      <c r="ED4" s="77" t="s">
        <v>76</v>
      </c>
      <c r="EE4" s="77"/>
      <c r="EF4" s="77"/>
      <c r="EG4" s="77"/>
      <c r="EH4" s="77"/>
      <c r="EI4" s="77"/>
      <c r="EJ4" s="77"/>
      <c r="EK4" s="77"/>
      <c r="EL4" s="77"/>
      <c r="EM4" s="77"/>
      <c r="EN4" s="77"/>
    </row>
    <row r="5" spans="1:144">
      <c r="A5" s="29" t="s">
        <v>77</v>
      </c>
      <c r="B5" s="32"/>
      <c r="C5" s="32"/>
      <c r="D5" s="32"/>
      <c r="E5" s="32"/>
      <c r="F5" s="32"/>
      <c r="G5" s="32"/>
      <c r="H5" s="33" t="s">
        <v>78</v>
      </c>
      <c r="I5" s="33" t="s">
        <v>79</v>
      </c>
      <c r="J5" s="33" t="s">
        <v>80</v>
      </c>
      <c r="K5" s="33" t="s">
        <v>81</v>
      </c>
      <c r="L5" s="33" t="s">
        <v>82</v>
      </c>
      <c r="M5" s="33" t="s">
        <v>83</v>
      </c>
      <c r="N5" s="33" t="s">
        <v>84</v>
      </c>
      <c r="O5" s="33" t="s">
        <v>85</v>
      </c>
      <c r="P5" s="33" t="s">
        <v>86</v>
      </c>
      <c r="Q5" s="33" t="s">
        <v>87</v>
      </c>
      <c r="R5" s="33" t="s">
        <v>88</v>
      </c>
      <c r="S5" s="33" t="s">
        <v>89</v>
      </c>
      <c r="T5" s="33" t="s">
        <v>90</v>
      </c>
      <c r="U5" s="33" t="s">
        <v>91</v>
      </c>
      <c r="V5" s="33" t="s">
        <v>92</v>
      </c>
      <c r="W5" s="33" t="s">
        <v>93</v>
      </c>
      <c r="X5" s="33" t="s">
        <v>94</v>
      </c>
      <c r="Y5" s="33" t="s">
        <v>95</v>
      </c>
      <c r="Z5" s="33" t="s">
        <v>96</v>
      </c>
      <c r="AA5" s="33" t="s">
        <v>97</v>
      </c>
      <c r="AB5" s="33" t="s">
        <v>98</v>
      </c>
      <c r="AC5" s="33" t="s">
        <v>99</v>
      </c>
      <c r="AD5" s="33" t="s">
        <v>100</v>
      </c>
      <c r="AE5" s="33" t="s">
        <v>101</v>
      </c>
      <c r="AF5" s="33" t="s">
        <v>102</v>
      </c>
      <c r="AG5" s="33" t="s">
        <v>103</v>
      </c>
      <c r="AH5" s="33" t="s">
        <v>41</v>
      </c>
      <c r="AI5" s="33" t="s">
        <v>94</v>
      </c>
      <c r="AJ5" s="33" t="s">
        <v>95</v>
      </c>
      <c r="AK5" s="33" t="s">
        <v>96</v>
      </c>
      <c r="AL5" s="33" t="s">
        <v>97</v>
      </c>
      <c r="AM5" s="33" t="s">
        <v>98</v>
      </c>
      <c r="AN5" s="33" t="s">
        <v>99</v>
      </c>
      <c r="AO5" s="33" t="s">
        <v>100</v>
      </c>
      <c r="AP5" s="33" t="s">
        <v>101</v>
      </c>
      <c r="AQ5" s="33" t="s">
        <v>102</v>
      </c>
      <c r="AR5" s="33" t="s">
        <v>103</v>
      </c>
      <c r="AS5" s="33" t="s">
        <v>104</v>
      </c>
      <c r="AT5" s="33" t="s">
        <v>94</v>
      </c>
      <c r="AU5" s="33" t="s">
        <v>95</v>
      </c>
      <c r="AV5" s="33" t="s">
        <v>96</v>
      </c>
      <c r="AW5" s="33" t="s">
        <v>97</v>
      </c>
      <c r="AX5" s="33" t="s">
        <v>98</v>
      </c>
      <c r="AY5" s="33" t="s">
        <v>99</v>
      </c>
      <c r="AZ5" s="33" t="s">
        <v>100</v>
      </c>
      <c r="BA5" s="33" t="s">
        <v>101</v>
      </c>
      <c r="BB5" s="33" t="s">
        <v>102</v>
      </c>
      <c r="BC5" s="33" t="s">
        <v>103</v>
      </c>
      <c r="BD5" s="33" t="s">
        <v>104</v>
      </c>
      <c r="BE5" s="33" t="s">
        <v>94</v>
      </c>
      <c r="BF5" s="33" t="s">
        <v>95</v>
      </c>
      <c r="BG5" s="33" t="s">
        <v>96</v>
      </c>
      <c r="BH5" s="33" t="s">
        <v>97</v>
      </c>
      <c r="BI5" s="33" t="s">
        <v>98</v>
      </c>
      <c r="BJ5" s="33" t="s">
        <v>99</v>
      </c>
      <c r="BK5" s="33" t="s">
        <v>100</v>
      </c>
      <c r="BL5" s="33" t="s">
        <v>101</v>
      </c>
      <c r="BM5" s="33" t="s">
        <v>102</v>
      </c>
      <c r="BN5" s="33" t="s">
        <v>103</v>
      </c>
      <c r="BO5" s="33" t="s">
        <v>104</v>
      </c>
      <c r="BP5" s="33" t="s">
        <v>94</v>
      </c>
      <c r="BQ5" s="33" t="s">
        <v>95</v>
      </c>
      <c r="BR5" s="33" t="s">
        <v>96</v>
      </c>
      <c r="BS5" s="33" t="s">
        <v>97</v>
      </c>
      <c r="BT5" s="33" t="s">
        <v>98</v>
      </c>
      <c r="BU5" s="33" t="s">
        <v>99</v>
      </c>
      <c r="BV5" s="33" t="s">
        <v>100</v>
      </c>
      <c r="BW5" s="33" t="s">
        <v>101</v>
      </c>
      <c r="BX5" s="33" t="s">
        <v>102</v>
      </c>
      <c r="BY5" s="33" t="s">
        <v>103</v>
      </c>
      <c r="BZ5" s="33" t="s">
        <v>104</v>
      </c>
      <c r="CA5" s="33" t="s">
        <v>94</v>
      </c>
      <c r="CB5" s="33" t="s">
        <v>95</v>
      </c>
      <c r="CC5" s="33" t="s">
        <v>96</v>
      </c>
      <c r="CD5" s="33" t="s">
        <v>97</v>
      </c>
      <c r="CE5" s="33" t="s">
        <v>98</v>
      </c>
      <c r="CF5" s="33" t="s">
        <v>99</v>
      </c>
      <c r="CG5" s="33" t="s">
        <v>100</v>
      </c>
      <c r="CH5" s="33" t="s">
        <v>101</v>
      </c>
      <c r="CI5" s="33" t="s">
        <v>102</v>
      </c>
      <c r="CJ5" s="33" t="s">
        <v>103</v>
      </c>
      <c r="CK5" s="33" t="s">
        <v>104</v>
      </c>
      <c r="CL5" s="33" t="s">
        <v>94</v>
      </c>
      <c r="CM5" s="33" t="s">
        <v>95</v>
      </c>
      <c r="CN5" s="33" t="s">
        <v>96</v>
      </c>
      <c r="CO5" s="33" t="s">
        <v>97</v>
      </c>
      <c r="CP5" s="33" t="s">
        <v>98</v>
      </c>
      <c r="CQ5" s="33" t="s">
        <v>99</v>
      </c>
      <c r="CR5" s="33" t="s">
        <v>100</v>
      </c>
      <c r="CS5" s="33" t="s">
        <v>101</v>
      </c>
      <c r="CT5" s="33" t="s">
        <v>102</v>
      </c>
      <c r="CU5" s="33" t="s">
        <v>103</v>
      </c>
      <c r="CV5" s="33" t="s">
        <v>104</v>
      </c>
      <c r="CW5" s="33" t="s">
        <v>94</v>
      </c>
      <c r="CX5" s="33" t="s">
        <v>95</v>
      </c>
      <c r="CY5" s="33" t="s">
        <v>96</v>
      </c>
      <c r="CZ5" s="33" t="s">
        <v>97</v>
      </c>
      <c r="DA5" s="33" t="s">
        <v>98</v>
      </c>
      <c r="DB5" s="33" t="s">
        <v>99</v>
      </c>
      <c r="DC5" s="33" t="s">
        <v>100</v>
      </c>
      <c r="DD5" s="33" t="s">
        <v>101</v>
      </c>
      <c r="DE5" s="33" t="s">
        <v>102</v>
      </c>
      <c r="DF5" s="33" t="s">
        <v>103</v>
      </c>
      <c r="DG5" s="33" t="s">
        <v>104</v>
      </c>
      <c r="DH5" s="33" t="s">
        <v>94</v>
      </c>
      <c r="DI5" s="33" t="s">
        <v>95</v>
      </c>
      <c r="DJ5" s="33" t="s">
        <v>96</v>
      </c>
      <c r="DK5" s="33" t="s">
        <v>97</v>
      </c>
      <c r="DL5" s="33" t="s">
        <v>98</v>
      </c>
      <c r="DM5" s="33" t="s">
        <v>99</v>
      </c>
      <c r="DN5" s="33" t="s">
        <v>100</v>
      </c>
      <c r="DO5" s="33" t="s">
        <v>101</v>
      </c>
      <c r="DP5" s="33" t="s">
        <v>102</v>
      </c>
      <c r="DQ5" s="33" t="s">
        <v>103</v>
      </c>
      <c r="DR5" s="33" t="s">
        <v>104</v>
      </c>
      <c r="DS5" s="33" t="s">
        <v>94</v>
      </c>
      <c r="DT5" s="33" t="s">
        <v>95</v>
      </c>
      <c r="DU5" s="33" t="s">
        <v>96</v>
      </c>
      <c r="DV5" s="33" t="s">
        <v>97</v>
      </c>
      <c r="DW5" s="33" t="s">
        <v>98</v>
      </c>
      <c r="DX5" s="33" t="s">
        <v>99</v>
      </c>
      <c r="DY5" s="33" t="s">
        <v>100</v>
      </c>
      <c r="DZ5" s="33" t="s">
        <v>101</v>
      </c>
      <c r="EA5" s="33" t="s">
        <v>102</v>
      </c>
      <c r="EB5" s="33" t="s">
        <v>103</v>
      </c>
      <c r="EC5" s="33" t="s">
        <v>104</v>
      </c>
      <c r="ED5" s="33" t="s">
        <v>94</v>
      </c>
      <c r="EE5" s="33" t="s">
        <v>95</v>
      </c>
      <c r="EF5" s="33" t="s">
        <v>96</v>
      </c>
      <c r="EG5" s="33" t="s">
        <v>97</v>
      </c>
      <c r="EH5" s="33" t="s">
        <v>98</v>
      </c>
      <c r="EI5" s="33" t="s">
        <v>99</v>
      </c>
      <c r="EJ5" s="33" t="s">
        <v>100</v>
      </c>
      <c r="EK5" s="33" t="s">
        <v>101</v>
      </c>
      <c r="EL5" s="33" t="s">
        <v>102</v>
      </c>
      <c r="EM5" s="33" t="s">
        <v>103</v>
      </c>
      <c r="EN5" s="33" t="s">
        <v>104</v>
      </c>
    </row>
    <row r="6" spans="1:144" s="37" customFormat="1">
      <c r="A6" s="29" t="s">
        <v>105</v>
      </c>
      <c r="B6" s="34">
        <f>B7</f>
        <v>2016</v>
      </c>
      <c r="C6" s="34">
        <f t="shared" ref="C6:W6" si="3">C7</f>
        <v>204307</v>
      </c>
      <c r="D6" s="34">
        <f t="shared" si="3"/>
        <v>47</v>
      </c>
      <c r="E6" s="34">
        <f t="shared" si="3"/>
        <v>1</v>
      </c>
      <c r="F6" s="34">
        <f t="shared" si="3"/>
        <v>0</v>
      </c>
      <c r="G6" s="34">
        <f t="shared" si="3"/>
        <v>0</v>
      </c>
      <c r="H6" s="34" t="str">
        <f t="shared" si="3"/>
        <v>長野県　大桑村</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99.92</v>
      </c>
      <c r="Q6" s="35">
        <f t="shared" si="3"/>
        <v>3672</v>
      </c>
      <c r="R6" s="35">
        <f t="shared" si="3"/>
        <v>3896</v>
      </c>
      <c r="S6" s="35">
        <f t="shared" si="3"/>
        <v>234.47</v>
      </c>
      <c r="T6" s="35">
        <f t="shared" si="3"/>
        <v>16.62</v>
      </c>
      <c r="U6" s="35">
        <f t="shared" si="3"/>
        <v>3889</v>
      </c>
      <c r="V6" s="35">
        <f t="shared" si="3"/>
        <v>16.850000000000001</v>
      </c>
      <c r="W6" s="35">
        <f t="shared" si="3"/>
        <v>230.8</v>
      </c>
      <c r="X6" s="36">
        <f>IF(X7="",NA(),X7)</f>
        <v>70.64</v>
      </c>
      <c r="Y6" s="36">
        <f t="shared" ref="Y6:AG6" si="4">IF(Y7="",NA(),Y7)</f>
        <v>69.41</v>
      </c>
      <c r="Z6" s="36">
        <f t="shared" si="4"/>
        <v>72.03</v>
      </c>
      <c r="AA6" s="36">
        <f t="shared" si="4"/>
        <v>69.540000000000006</v>
      </c>
      <c r="AB6" s="36">
        <f t="shared" si="4"/>
        <v>68.540000000000006</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1587.52</v>
      </c>
      <c r="BF6" s="36">
        <f t="shared" ref="BF6:BN6" si="7">IF(BF7="",NA(),BF7)</f>
        <v>1523.38</v>
      </c>
      <c r="BG6" s="36">
        <f t="shared" si="7"/>
        <v>1438.1</v>
      </c>
      <c r="BH6" s="36">
        <f t="shared" si="7"/>
        <v>1349.57</v>
      </c>
      <c r="BI6" s="36">
        <f t="shared" si="7"/>
        <v>1256.31</v>
      </c>
      <c r="BJ6" s="36">
        <f t="shared" si="7"/>
        <v>1108.26</v>
      </c>
      <c r="BK6" s="36">
        <f t="shared" si="7"/>
        <v>1113.76</v>
      </c>
      <c r="BL6" s="36">
        <f t="shared" si="7"/>
        <v>1125.69</v>
      </c>
      <c r="BM6" s="36">
        <f t="shared" si="7"/>
        <v>1134.67</v>
      </c>
      <c r="BN6" s="36">
        <f t="shared" si="7"/>
        <v>1144.79</v>
      </c>
      <c r="BO6" s="35" t="str">
        <f>IF(BO7="","",IF(BO7="-","【-】","【"&amp;SUBSTITUTE(TEXT(BO7,"#,##0.00"),"-","△")&amp;"】"))</f>
        <v>【1,280.76】</v>
      </c>
      <c r="BP6" s="36">
        <f>IF(BP7="",NA(),BP7)</f>
        <v>50.64</v>
      </c>
      <c r="BQ6" s="36">
        <f t="shared" ref="BQ6:BY6" si="8">IF(BQ7="",NA(),BQ7)</f>
        <v>49.67</v>
      </c>
      <c r="BR6" s="36">
        <f t="shared" si="8"/>
        <v>49.04</v>
      </c>
      <c r="BS6" s="36">
        <f t="shared" si="8"/>
        <v>50.14</v>
      </c>
      <c r="BT6" s="36">
        <f t="shared" si="8"/>
        <v>47.14</v>
      </c>
      <c r="BU6" s="36">
        <f t="shared" si="8"/>
        <v>19.77</v>
      </c>
      <c r="BV6" s="36">
        <f t="shared" si="8"/>
        <v>34.25</v>
      </c>
      <c r="BW6" s="36">
        <f t="shared" si="8"/>
        <v>46.48</v>
      </c>
      <c r="BX6" s="36">
        <f t="shared" si="8"/>
        <v>40.6</v>
      </c>
      <c r="BY6" s="36">
        <f t="shared" si="8"/>
        <v>56.04</v>
      </c>
      <c r="BZ6" s="35" t="str">
        <f>IF(BZ7="","",IF(BZ7="-","【-】","【"&amp;SUBSTITUTE(TEXT(BZ7,"#,##0.00"),"-","△")&amp;"】"))</f>
        <v>【53.06】</v>
      </c>
      <c r="CA6" s="36">
        <f>IF(CA7="",NA(),CA7)</f>
        <v>396.74</v>
      </c>
      <c r="CB6" s="36">
        <f t="shared" ref="CB6:CJ6" si="9">IF(CB7="",NA(),CB7)</f>
        <v>406.14</v>
      </c>
      <c r="CC6" s="36">
        <f t="shared" si="9"/>
        <v>418.84</v>
      </c>
      <c r="CD6" s="36">
        <f t="shared" si="9"/>
        <v>412.4</v>
      </c>
      <c r="CE6" s="36">
        <f t="shared" si="9"/>
        <v>440.49</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66.540000000000006</v>
      </c>
      <c r="CM6" s="36">
        <f t="shared" ref="CM6:CU6" si="10">IF(CM7="",NA(),CM7)</f>
        <v>66.239999999999995</v>
      </c>
      <c r="CN6" s="36">
        <f t="shared" si="10"/>
        <v>64.319999999999993</v>
      </c>
      <c r="CO6" s="36">
        <f t="shared" si="10"/>
        <v>63.99</v>
      </c>
      <c r="CP6" s="36">
        <f t="shared" si="10"/>
        <v>60.97</v>
      </c>
      <c r="CQ6" s="36">
        <f t="shared" si="10"/>
        <v>57.17</v>
      </c>
      <c r="CR6" s="36">
        <f t="shared" si="10"/>
        <v>57.55</v>
      </c>
      <c r="CS6" s="36">
        <f t="shared" si="10"/>
        <v>57.43</v>
      </c>
      <c r="CT6" s="36">
        <f t="shared" si="10"/>
        <v>57.29</v>
      </c>
      <c r="CU6" s="36">
        <f t="shared" si="10"/>
        <v>55.9</v>
      </c>
      <c r="CV6" s="35" t="str">
        <f>IF(CV7="","",IF(CV7="-","【-】","【"&amp;SUBSTITUTE(TEXT(CV7,"#,##0.00"),"-","△")&amp;"】"))</f>
        <v>【56.28】</v>
      </c>
      <c r="CW6" s="36">
        <f>IF(CW7="",NA(),CW7)</f>
        <v>77.709999999999994</v>
      </c>
      <c r="CX6" s="36">
        <f t="shared" ref="CX6:DF6" si="11">IF(CX7="",NA(),CX7)</f>
        <v>76.47</v>
      </c>
      <c r="CY6" s="36">
        <f t="shared" si="11"/>
        <v>77.209999999999994</v>
      </c>
      <c r="CZ6" s="36">
        <f t="shared" si="11"/>
        <v>77.02</v>
      </c>
      <c r="DA6" s="36">
        <f t="shared" si="11"/>
        <v>80.459999999999994</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3.7</v>
      </c>
      <c r="EE6" s="36">
        <f t="shared" ref="EE6:EM6" si="14">IF(EE7="",NA(),EE7)</f>
        <v>0.87</v>
      </c>
      <c r="EF6" s="36">
        <f t="shared" si="14"/>
        <v>0.2</v>
      </c>
      <c r="EG6" s="36">
        <f t="shared" si="14"/>
        <v>1.1299999999999999</v>
      </c>
      <c r="EH6" s="36">
        <f t="shared" si="14"/>
        <v>0.06</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204307</v>
      </c>
      <c r="D7" s="38">
        <v>47</v>
      </c>
      <c r="E7" s="38">
        <v>1</v>
      </c>
      <c r="F7" s="38">
        <v>0</v>
      </c>
      <c r="G7" s="38">
        <v>0</v>
      </c>
      <c r="H7" s="38" t="s">
        <v>106</v>
      </c>
      <c r="I7" s="38" t="s">
        <v>107</v>
      </c>
      <c r="J7" s="38" t="s">
        <v>108</v>
      </c>
      <c r="K7" s="38" t="s">
        <v>109</v>
      </c>
      <c r="L7" s="38" t="s">
        <v>110</v>
      </c>
      <c r="M7" s="38"/>
      <c r="N7" s="39" t="s">
        <v>111</v>
      </c>
      <c r="O7" s="39" t="s">
        <v>112</v>
      </c>
      <c r="P7" s="39">
        <v>99.92</v>
      </c>
      <c r="Q7" s="39">
        <v>3672</v>
      </c>
      <c r="R7" s="39">
        <v>3896</v>
      </c>
      <c r="S7" s="39">
        <v>234.47</v>
      </c>
      <c r="T7" s="39">
        <v>16.62</v>
      </c>
      <c r="U7" s="39">
        <v>3889</v>
      </c>
      <c r="V7" s="39">
        <v>16.850000000000001</v>
      </c>
      <c r="W7" s="39">
        <v>230.8</v>
      </c>
      <c r="X7" s="39">
        <v>70.64</v>
      </c>
      <c r="Y7" s="39">
        <v>69.41</v>
      </c>
      <c r="Z7" s="39">
        <v>72.03</v>
      </c>
      <c r="AA7" s="39">
        <v>69.540000000000006</v>
      </c>
      <c r="AB7" s="39">
        <v>68.540000000000006</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1587.52</v>
      </c>
      <c r="BF7" s="39">
        <v>1523.38</v>
      </c>
      <c r="BG7" s="39">
        <v>1438.1</v>
      </c>
      <c r="BH7" s="39">
        <v>1349.57</v>
      </c>
      <c r="BI7" s="39">
        <v>1256.31</v>
      </c>
      <c r="BJ7" s="39">
        <v>1108.26</v>
      </c>
      <c r="BK7" s="39">
        <v>1113.76</v>
      </c>
      <c r="BL7" s="39">
        <v>1125.69</v>
      </c>
      <c r="BM7" s="39">
        <v>1134.67</v>
      </c>
      <c r="BN7" s="39">
        <v>1144.79</v>
      </c>
      <c r="BO7" s="39">
        <v>1280.76</v>
      </c>
      <c r="BP7" s="39">
        <v>50.64</v>
      </c>
      <c r="BQ7" s="39">
        <v>49.67</v>
      </c>
      <c r="BR7" s="39">
        <v>49.04</v>
      </c>
      <c r="BS7" s="39">
        <v>50.14</v>
      </c>
      <c r="BT7" s="39">
        <v>47.14</v>
      </c>
      <c r="BU7" s="39">
        <v>19.77</v>
      </c>
      <c r="BV7" s="39">
        <v>34.25</v>
      </c>
      <c r="BW7" s="39">
        <v>46.48</v>
      </c>
      <c r="BX7" s="39">
        <v>40.6</v>
      </c>
      <c r="BY7" s="39">
        <v>56.04</v>
      </c>
      <c r="BZ7" s="39">
        <v>53.06</v>
      </c>
      <c r="CA7" s="39">
        <v>396.74</v>
      </c>
      <c r="CB7" s="39">
        <v>406.14</v>
      </c>
      <c r="CC7" s="39">
        <v>418.84</v>
      </c>
      <c r="CD7" s="39">
        <v>412.4</v>
      </c>
      <c r="CE7" s="39">
        <v>440.49</v>
      </c>
      <c r="CF7" s="39">
        <v>878.73</v>
      </c>
      <c r="CG7" s="39">
        <v>501.18</v>
      </c>
      <c r="CH7" s="39">
        <v>376.61</v>
      </c>
      <c r="CI7" s="39">
        <v>440.03</v>
      </c>
      <c r="CJ7" s="39">
        <v>304.35000000000002</v>
      </c>
      <c r="CK7" s="39">
        <v>314.83</v>
      </c>
      <c r="CL7" s="39">
        <v>66.540000000000006</v>
      </c>
      <c r="CM7" s="39">
        <v>66.239999999999995</v>
      </c>
      <c r="CN7" s="39">
        <v>64.319999999999993</v>
      </c>
      <c r="CO7" s="39">
        <v>63.99</v>
      </c>
      <c r="CP7" s="39">
        <v>60.97</v>
      </c>
      <c r="CQ7" s="39">
        <v>57.17</v>
      </c>
      <c r="CR7" s="39">
        <v>57.55</v>
      </c>
      <c r="CS7" s="39">
        <v>57.43</v>
      </c>
      <c r="CT7" s="39">
        <v>57.29</v>
      </c>
      <c r="CU7" s="39">
        <v>55.9</v>
      </c>
      <c r="CV7" s="39">
        <v>56.28</v>
      </c>
      <c r="CW7" s="39">
        <v>77.709999999999994</v>
      </c>
      <c r="CX7" s="39">
        <v>76.47</v>
      </c>
      <c r="CY7" s="39">
        <v>77.209999999999994</v>
      </c>
      <c r="CZ7" s="39">
        <v>77.02</v>
      </c>
      <c r="DA7" s="39">
        <v>80.459999999999994</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3.7</v>
      </c>
      <c r="EE7" s="39">
        <v>0.87</v>
      </c>
      <c r="EF7" s="39">
        <v>0.2</v>
      </c>
      <c r="EG7" s="39">
        <v>1.1299999999999999</v>
      </c>
      <c r="EH7" s="39">
        <v>0.06</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113</v>
      </c>
      <c r="C9" s="41" t="s">
        <v>114</v>
      </c>
      <c r="D9" s="41" t="s">
        <v>115</v>
      </c>
      <c r="E9" s="41" t="s">
        <v>116</v>
      </c>
      <c r="F9" s="41" t="s">
        <v>117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JS15003</cp:lastModifiedBy>
  <cp:lastPrinted>2018-02-05T04:40:43Z</cp:lastPrinted>
  <dcterms:created xsi:type="dcterms:W3CDTF">2017-12-25T01:43:53Z</dcterms:created>
  <dcterms:modified xsi:type="dcterms:W3CDTF">2018-02-05T04:50:51Z</dcterms:modified>
  <cp:category/>
</cp:coreProperties>
</file>